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95" windowHeight="11700" activeTab="0"/>
  </bookViews>
  <sheets>
    <sheet name="Приложение №2" sheetId="1" r:id="rId1"/>
  </sheets>
  <definedNames/>
  <calcPr fullCalcOnLoad="1"/>
</workbook>
</file>

<file path=xl/sharedStrings.xml><?xml version="1.0" encoding="utf-8"?>
<sst xmlns="http://schemas.openxmlformats.org/spreadsheetml/2006/main" count="1452" uniqueCount="281">
  <si>
    <t>№</t>
  </si>
  <si>
    <t>Наименование расходов</t>
  </si>
  <si>
    <t>Бюджетная классификация</t>
  </si>
  <si>
    <t>Глава</t>
  </si>
  <si>
    <t>Целевая статья</t>
  </si>
  <si>
    <t>Вид расхода</t>
  </si>
  <si>
    <t>Эконом.классиф.</t>
  </si>
  <si>
    <t>Общегосударственные вопросы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</si>
  <si>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</si>
  <si>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</si>
  <si>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</si>
  <si>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</si>
  <si>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</si>
  <si>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Пособия по социальной помощи населению</t>
  </si>
  <si>
    <t>Прочие  расходы</t>
  </si>
  <si>
    <t>Увеличение стоимости материальных запасов</t>
  </si>
  <si>
    <t>Уплата налога на имущество организаций и земельного налога</t>
  </si>
  <si>
    <t>Прочие расходы</t>
  </si>
  <si>
    <t>Обеспечение проведение выборов и референдумов</t>
  </si>
  <si>
    <t xml:space="preserve"> Проведение выборов в представительные органы муниципального образования</t>
  </si>
  <si>
    <t xml:space="preserve"> Транспортные расходы</t>
  </si>
  <si>
    <t xml:space="preserve"> Прочие работы,  услуги</t>
  </si>
  <si>
    <t xml:space="preserve"> Увеличение стоимости материальных запасов</t>
  </si>
  <si>
    <t>Проведение выборов главы муниципального образования</t>
  </si>
  <si>
    <t>Прочие работы, услуги</t>
  </si>
  <si>
    <t>Резервные фонды</t>
  </si>
  <si>
    <t xml:space="preserve">  Прочие расходы</t>
  </si>
  <si>
    <t>Другие общегосударственные вопросы</t>
  </si>
  <si>
    <t>Перечисления другим бюджетам бюджетной системы</t>
  </si>
  <si>
    <t>Национальная оборона</t>
  </si>
  <si>
    <t>Выполнение функций органами местного самоуправления</t>
  </si>
  <si>
    <t>Увеличение стоимости основных средств</t>
  </si>
  <si>
    <t>Национальная  безопасность и правоохранительная деятельность</t>
  </si>
  <si>
    <t xml:space="preserve"> Национальная экономика</t>
  </si>
  <si>
    <t>Другие вопросы в области национальной экономики</t>
  </si>
  <si>
    <t>Мероприятия в области застройки территории</t>
  </si>
  <si>
    <t>Жилищно-коммунальное хозяйство</t>
  </si>
  <si>
    <t>Жилищное хозяйство</t>
  </si>
  <si>
    <t>Мероприятия в области жилищного хозяйства</t>
  </si>
  <si>
    <t>Коммунальное хозяйство</t>
  </si>
  <si>
    <t>Работы, услуги по содержанию имущества</t>
  </si>
  <si>
    <t>Благоустройство</t>
  </si>
  <si>
    <t>прочие услуги</t>
  </si>
  <si>
    <t>Организация  и содержание мест захоронения</t>
  </si>
  <si>
    <t>Прочие работы,  услуги</t>
  </si>
  <si>
    <t>Прочие мероприятия  по благоустройству поселения</t>
  </si>
  <si>
    <t>Другие вопросы в области жилищно-коммунального хозяйства</t>
  </si>
  <si>
    <t>Заработная плата</t>
  </si>
  <si>
    <t>Прочие выплаты</t>
  </si>
  <si>
    <t>Начисления на выплаты по оплате труда</t>
  </si>
  <si>
    <t xml:space="preserve">   Прочие выплаты</t>
  </si>
  <si>
    <t xml:space="preserve">   Прочие расходы</t>
  </si>
  <si>
    <t xml:space="preserve">   Прочие работы, услуги</t>
  </si>
  <si>
    <t xml:space="preserve">   Увеличение стоимости материальных запасов</t>
  </si>
  <si>
    <t xml:space="preserve">   Заработная плата</t>
  </si>
  <si>
    <t xml:space="preserve">    Прочие выплаты</t>
  </si>
  <si>
    <t xml:space="preserve">   Начисления на оплату труда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</si>
  <si>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</si>
  <si>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</si>
  <si>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</si>
  <si>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Услуги по содержанию имущества</t>
  </si>
  <si>
    <t xml:space="preserve">   Прочие услуги</t>
  </si>
  <si>
    <t>Культура</t>
  </si>
  <si>
    <t>Дворцы и дома культуры, другие учреждения клубного типа</t>
  </si>
  <si>
    <t>Выполнение функции бюджетными учреждениями</t>
  </si>
  <si>
    <t>Муниципальное централизованное клубное объединение пос. Золотково</t>
  </si>
  <si>
    <t>Василевский  СК- филиал</t>
  </si>
  <si>
    <t xml:space="preserve">   Транспортные расходы</t>
  </si>
  <si>
    <t>Икшевский СДК-филиал</t>
  </si>
  <si>
    <t xml:space="preserve">   Арендная плата</t>
  </si>
  <si>
    <t xml:space="preserve">   Увеличение стоимости материальных   запасов</t>
  </si>
  <si>
    <t>Черсевский СК- филиал</t>
  </si>
  <si>
    <t xml:space="preserve">   Начисление на оплату труда</t>
  </si>
  <si>
    <t xml:space="preserve">    Работы, услуги по содержанию имущества</t>
  </si>
  <si>
    <t>Лесниковский СДК - филиал</t>
  </si>
  <si>
    <t xml:space="preserve">   Работы, услуги по содержанию имущества </t>
  </si>
  <si>
    <t>Спортзал (пос. Золотково)</t>
  </si>
  <si>
    <t xml:space="preserve">    Заработная плата</t>
  </si>
  <si>
    <t xml:space="preserve">    Начисления на оплату труда</t>
  </si>
  <si>
    <t xml:space="preserve">    Транспортные услуги</t>
  </si>
  <si>
    <t xml:space="preserve">    Коммунальные услуги</t>
  </si>
  <si>
    <t xml:space="preserve">    Прочие работы, услуги</t>
  </si>
  <si>
    <t xml:space="preserve">    Прочие расходы</t>
  </si>
  <si>
    <t xml:space="preserve">    Увеличение стоимости материальных запасов</t>
  </si>
  <si>
    <t>Библиотеки</t>
  </si>
  <si>
    <t>Выполнение функций бюджетными учреждениями</t>
  </si>
  <si>
    <t>Золотковская библиотека-филиал МУК «Лесниковская поселенческая библиотека»</t>
  </si>
  <si>
    <t xml:space="preserve">   Работы, услуги по содержанию имущества</t>
  </si>
  <si>
    <t xml:space="preserve">   Начисления на заработную плату</t>
  </si>
  <si>
    <t>Черсевская библиотека-филиал МУК «Лесниковская поселенческая библиотека»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</si>
  <si>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</si>
  <si>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Социальная политика</t>
  </si>
  <si>
    <t>Социальное обеспечение населения</t>
  </si>
  <si>
    <t>Средства массовой информации</t>
  </si>
  <si>
    <t>ВСЕГО РАСХОДОВ</t>
  </si>
  <si>
    <t>1.1</t>
  </si>
  <si>
    <t>1.1.1</t>
  </si>
  <si>
    <t>1.1.2</t>
  </si>
  <si>
    <t>1.1.3</t>
  </si>
  <si>
    <t>1.2</t>
  </si>
  <si>
    <t>1.2.1</t>
  </si>
  <si>
    <t>1.3</t>
  </si>
  <si>
    <t>1.3.1</t>
  </si>
  <si>
    <t>1.4</t>
  </si>
  <si>
    <t>1.4.1</t>
  </si>
  <si>
    <t>1.5</t>
  </si>
  <si>
    <t>1.5.1</t>
  </si>
  <si>
    <t>1.5.2</t>
  </si>
  <si>
    <t>1.5.3</t>
  </si>
  <si>
    <t>1.5.4</t>
  </si>
  <si>
    <t>1.6</t>
  </si>
  <si>
    <t>1.6.1</t>
  </si>
  <si>
    <t>1.7</t>
  </si>
  <si>
    <t>1.7.1</t>
  </si>
  <si>
    <t>1.8</t>
  </si>
  <si>
    <t>1.8.1</t>
  </si>
  <si>
    <t>0100</t>
  </si>
  <si>
    <t>0102</t>
  </si>
  <si>
    <t>0104</t>
  </si>
  <si>
    <t>0107</t>
  </si>
  <si>
    <t>0111</t>
  </si>
  <si>
    <t>0113</t>
  </si>
  <si>
    <t>0200</t>
  </si>
  <si>
    <t>0203</t>
  </si>
  <si>
    <t>0300</t>
  </si>
  <si>
    <t>0310</t>
  </si>
  <si>
    <t>0400</t>
  </si>
  <si>
    <t>0412</t>
  </si>
  <si>
    <t>0500</t>
  </si>
  <si>
    <t>0501</t>
  </si>
  <si>
    <t>0502</t>
  </si>
  <si>
    <t>0503</t>
  </si>
  <si>
    <t>0505</t>
  </si>
  <si>
    <t>0702</t>
  </si>
  <si>
    <t>0709</t>
  </si>
  <si>
    <t>0800</t>
  </si>
  <si>
    <t>0801</t>
  </si>
  <si>
    <t>Совета народных депутатов</t>
  </si>
  <si>
    <t>0000000</t>
  </si>
  <si>
    <t>0020000</t>
  </si>
  <si>
    <t>0020300</t>
  </si>
  <si>
    <t>0020400</t>
  </si>
  <si>
    <t>0200002</t>
  </si>
  <si>
    <t>0200003</t>
  </si>
  <si>
    <t>0700500</t>
  </si>
  <si>
    <t>0013600</t>
  </si>
  <si>
    <t>000</t>
  </si>
  <si>
    <t>0029900</t>
  </si>
  <si>
    <t>013</t>
  </si>
  <si>
    <t>001</t>
  </si>
  <si>
    <t>290</t>
  </si>
  <si>
    <t>в том числе:</t>
  </si>
  <si>
    <t>МУК «Лесниковская поселенческая библиотека»</t>
  </si>
  <si>
    <t>Икшевская библиотека-филиал МУК «Лесниковская поселенческая библиотека»</t>
  </si>
  <si>
    <t>Василевская библиотека-филиал МУК «Лесниковская поселенческая библиотека»</t>
  </si>
  <si>
    <t>223</t>
  </si>
  <si>
    <t>225</t>
  </si>
  <si>
    <t>226</t>
  </si>
  <si>
    <t>500</t>
  </si>
  <si>
    <t>МЦП "Обеспечение населенных пунктовнаружным противопожар-ным водоснабжением</t>
  </si>
  <si>
    <t>310</t>
  </si>
  <si>
    <t>340</t>
  </si>
  <si>
    <t>1003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</si>
  <si>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</si>
  <si>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</si>
  <si>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</si>
  <si>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</si>
  <si>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</si>
  <si>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</si>
  <si>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231</t>
  </si>
  <si>
    <t>0920300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</si>
  <si>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</si>
  <si>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</si>
  <si>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органовв сфере национальной безопас-ности, правоохранительной деятельности и обороны</t>
  </si>
  <si>
    <t>014</t>
  </si>
  <si>
    <t>1.10</t>
  </si>
  <si>
    <t>0650300</t>
  </si>
  <si>
    <t>1.4.2</t>
  </si>
  <si>
    <t>1.10.1</t>
  </si>
  <si>
    <t>120</t>
  </si>
  <si>
    <t>121</t>
  </si>
  <si>
    <t>851</t>
  </si>
  <si>
    <t>122</t>
  </si>
  <si>
    <t>852</t>
  </si>
  <si>
    <t>870</t>
  </si>
  <si>
    <t>0409</t>
  </si>
  <si>
    <t>Дорожное хозяйство (дорожные фонды)</t>
  </si>
  <si>
    <t>244</t>
  </si>
  <si>
    <t>321</t>
  </si>
  <si>
    <t xml:space="preserve"> </t>
  </si>
  <si>
    <t>242</t>
  </si>
  <si>
    <t>111</t>
  </si>
  <si>
    <t>112</t>
  </si>
  <si>
    <t xml:space="preserve">Пенсии,пособия выплачиваемые организациями сектора государственного управления </t>
  </si>
  <si>
    <t>221</t>
  </si>
  <si>
    <t>7950002</t>
  </si>
  <si>
    <t>540</t>
  </si>
  <si>
    <t>Субсидии бюджетным учреждениям</t>
  </si>
  <si>
    <t>МБЦКО пос.Золотково</t>
  </si>
  <si>
    <t>610</t>
  </si>
  <si>
    <t>611</t>
  </si>
  <si>
    <t>Золотковская библиотека - филиал МБУК Лесниковская поселенческая библиотека</t>
  </si>
  <si>
    <t xml:space="preserve"> р-д  Золотковский библиотека  - филиал МБУК Лесниковская поселенческая библиотека</t>
  </si>
  <si>
    <t>Черсевская библиотека - филиал МБУК Лесниковская поселенческая библиотека</t>
  </si>
  <si>
    <t>МБУК Лесниковская поселенческая библиотека</t>
  </si>
  <si>
    <t>Икшевская библиотека-филиал МБУК Лесниковская поселенческая библиотека</t>
  </si>
  <si>
    <t>Василевская библиотека-филиал МБУК Лесниковская поселенческая библиотека</t>
  </si>
  <si>
    <t>Василевский  СК - филиал</t>
  </si>
  <si>
    <t>Икшевский СДК - филиал</t>
  </si>
  <si>
    <t>Черсевский СК - филиал</t>
  </si>
  <si>
    <t>Икшевский СДК -филиал</t>
  </si>
  <si>
    <t>Раздел</t>
  </si>
  <si>
    <t>Пенсии, пособия, выплачиваемые организациям сектора государственного управления</t>
  </si>
  <si>
    <t>Предоставление мер социальной   поддержки по оплате  жилья и   коммунальных услуг отдельным   категориям граждан в муниципальной сфере культуры</t>
  </si>
  <si>
    <t>Предоставление мер социальной   поддержки по оплате  жилья и   коммунальных услуг отдельным   категориям граждан муниципальной системы образования</t>
  </si>
  <si>
    <t>Периодическая печать и издательства</t>
  </si>
  <si>
    <t>Начисления на выплаты по  оплате труда</t>
  </si>
  <si>
    <t>Начисления на выплату по  оплате труда</t>
  </si>
  <si>
    <t>Поддержка коммунального хозяйства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</si>
  <si>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</si>
  <si>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</si>
  <si>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тыс.руб.</t>
  </si>
  <si>
    <t>Мероприятия на ремонт (включая капитальный) и содержание автомобильных дорог общего пользования местного значения по муниципальной долгосрочной целевой программе "Дорожное хозяйство в муниципальном образовании поселок Золотково (сельское поселение) на 2012-2015 годы"</t>
  </si>
  <si>
    <t>7950004</t>
  </si>
  <si>
    <t>Иные межбюджетные трансферты</t>
  </si>
  <si>
    <t>Прочая закупка товаров, работ и услуг для государственных нужд</t>
  </si>
  <si>
    <t>Муниципальная целевая программа «Социальное развитие села до 2012 года по муниципальному образованию поселок Золотково (сельское поселение) Гусь-Хрустального района Владимирской области (раздел "Газификация села")»</t>
  </si>
  <si>
    <t>МЦП "Социальное развитие села до 2012 года по муниципальному образованию поселок Золотково (сельское поселение) Гусь-Хрустального района Владимирской области (раздел "Газификация села")"</t>
  </si>
  <si>
    <t>МЦП "Дорожное хозяйство в муниципальном образовании поселок Золотково (сельское поселение) на 2012-2015 годы"</t>
  </si>
  <si>
    <t>Мероприятия в области коммунального хозяйства</t>
  </si>
  <si>
    <t>Резервные фонды местных администраций</t>
  </si>
  <si>
    <t>5221304</t>
  </si>
  <si>
    <t>5221303</t>
  </si>
  <si>
    <t>МЦП «Повышение эффективности бюджетных расходов в муниципальном  образовании поселок Золотково (сельское поселение) до 2013 годы»</t>
  </si>
  <si>
    <t>МЦП "Повышение эффективности бюджетных расходов в муниципальном  образовании поселок Золотково (сельское поселение) до 2013 годы"</t>
  </si>
  <si>
    <t>5058500</t>
  </si>
  <si>
    <t>Осуществление первичного воинского учета на территориях, где отсутствуют военные комиссариаты</t>
  </si>
  <si>
    <t>Социальная помощь</t>
  </si>
  <si>
    <t>1200</t>
  </si>
  <si>
    <t>Субсидии на реализацию муниципальных целевых программ повышения эффективности бюджетных расходов на 2012 год</t>
  </si>
  <si>
    <t>612</t>
  </si>
  <si>
    <t>241</t>
  </si>
  <si>
    <t>Субсидии бюджетным учреждениям на иные цели</t>
  </si>
  <si>
    <t>Безвозмездные и безвозвратные перечисления государственным и муниципальным орнанизациям</t>
  </si>
  <si>
    <t>1202</t>
  </si>
  <si>
    <t>МЦП «Повышение эффективности бюджетных расходов в муниципальном  образовании поселок Золотково (сельское поселение) до 2013 года»</t>
  </si>
  <si>
    <t>222</t>
  </si>
  <si>
    <t>МЦП "Повышение эффективности бюджетных расходов в муниципальном  образовании поселок Золотково (сельское поселение) до 2013 года"</t>
  </si>
  <si>
    <t>710</t>
  </si>
  <si>
    <t>Обслуживание  муниципального долга муниципального образования</t>
  </si>
  <si>
    <t>Обслуживание внутреннего долга</t>
  </si>
  <si>
    <t xml:space="preserve">Пенсии, пособия выплачиваемые организациями сектора государственного управления </t>
  </si>
  <si>
    <t>План на    2013 год</t>
  </si>
  <si>
    <t>4529900</t>
  </si>
  <si>
    <t>МЦП " Жилище на 2012-2015 годы", подпрограмма "Обеспечение территории муниципального образования поселок Золотково (сельское поселение) документами территориального планирования, градостроительного зонирования и документацией по планировке территорий на 2012-2015 годы"</t>
  </si>
  <si>
    <t xml:space="preserve">  Ведомственная структура                                                                                                                                   расходов ассигнований из бюджета муниципального образования поселок Золотково (сельское поселение) на 2013 год</t>
  </si>
  <si>
    <t>МЦП "Обеспечение пожарной безопасности в муниципальном образовании поселок Золотково (сельское поселение)  на 2012-2015 годы"</t>
  </si>
  <si>
    <t>МЦП "Энергосбережение и повышение энергетической эффективности в муниципальном  образовании поселок Золотково (сельское поселение) на период до 2020 года"</t>
  </si>
  <si>
    <t>1.6.2</t>
  </si>
  <si>
    <t>Другие вопросы в области культуры, кинематографии</t>
  </si>
  <si>
    <t>0804</t>
  </si>
  <si>
    <t>1.7.2</t>
  </si>
  <si>
    <t>Учреждения культуры и мероприятия в сфере культуры и кинематографии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</si>
  <si>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</si>
  <si>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</si>
  <si>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Мобилизационная и вневойсковая подготовка </t>
  </si>
  <si>
    <t>Культура, кинематография</t>
  </si>
  <si>
    <t>Пенсионное обеспечение</t>
  </si>
  <si>
    <t>Функционирование местных администраций</t>
  </si>
  <si>
    <t>Субсидии бюджетным учреждениям на финансовое обеспечение государст-венного задания и оказание государст-венных услуг (выполнение работ)</t>
  </si>
  <si>
    <t>Субвенции на осуществление первичного воинского учета на территориях, где отсутствуют военные комиссариата КЦ 365</t>
  </si>
  <si>
    <t>Мероприятия на ремонт (включая капитальный) и содержание авто-мобильных дорог общего пользования местного значения по муниципаль-ной долгосрочной целевой программе "Дорожное хозяйство в муниципаль-ном образовании поселок Золотково (сельское поселение) на 2012-2015 годы"</t>
  </si>
  <si>
    <t xml:space="preserve">Администрация муниципального образования поселок Золотково (сельское поселение) </t>
  </si>
  <si>
    <t>Межбюджетные трансферты бюд-жетов муниципальных районов из бюджетов поселений на осущест-вление части полномочий по реше-нию вопросов местного значения в соответствии с заключенным соглашением</t>
  </si>
  <si>
    <t>Субсидии бюджетам поселений на капитальный ремонт и ремонт автомобильных дорог общего поль-зования населенных пунктов по долгосрочной целевой программе "Дорожное хозяйство Владимир-ской области на 2009-2015гг."</t>
  </si>
  <si>
    <t>Субсидии бюджетам поселений на капитальный ремонт и ремонт дво-ровых территорий многоквартирных домов, проездов к дворовым террито-риям многоквартирных домов насе-ленных пунктов по долгосрочной целевой программе "Дорожное хозяйство Владимирской области на 2009-2015гг"</t>
  </si>
  <si>
    <t>МЦП "Энергосбережение и повыше-ние энергетической эффективности в муниципальном  образовании посе-лок Золотково (сельское поселение) на период до 2020 года"</t>
  </si>
  <si>
    <t>Субсидии бюджетам поселений по долгосрочной целевой программе ""Жилище" на 2011-2015 годы", подпрограмме "Обеспечение терри-тории Владимирской области доку-ментами территориального плани-рования, градостроительного зони-рования и документацией по плани-ровке территорий на 2011-2015 годы"</t>
  </si>
  <si>
    <t>Приложение № 2 к решению</t>
  </si>
  <si>
    <t xml:space="preserve">МКУ "ЦБ МО поселка Золотково" </t>
  </si>
  <si>
    <t>от 31.01.2013 № 101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</si>
</sst>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36">
    <font>
      <sz val="10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i/>
      <sz val="9"/>
      <name val="Times New Roman"/>
      <family val="1"/>
    </font>
    <font>
      <sz val="12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Arial Cyr"/>
      <family val="0"/>
    </font>
    <font>
      <b/>
      <i/>
      <sz val="12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left" vertical="top" wrapText="1"/>
    </xf>
    <xf numFmtId="0" fontId="9" fillId="24" borderId="1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vertical="top" wrapText="1"/>
    </xf>
    <xf numFmtId="49" fontId="3" fillId="24" borderId="10" xfId="0" applyNumberFormat="1" applyFont="1" applyFill="1" applyBorder="1" applyAlignment="1">
      <alignment vertical="top" wrapText="1"/>
    </xf>
    <xf numFmtId="168" fontId="3" fillId="24" borderId="10" xfId="0" applyNumberFormat="1" applyFont="1" applyFill="1" applyBorder="1" applyAlignment="1">
      <alignment vertical="top" wrapText="1"/>
    </xf>
    <xf numFmtId="168" fontId="2" fillId="24" borderId="10" xfId="0" applyNumberFormat="1" applyFont="1" applyFill="1" applyBorder="1" applyAlignment="1">
      <alignment vertical="top" wrapText="1"/>
    </xf>
    <xf numFmtId="168" fontId="3" fillId="24" borderId="10" xfId="0" applyNumberFormat="1" applyFont="1" applyFill="1" applyBorder="1" applyAlignment="1">
      <alignment wrapText="1"/>
    </xf>
    <xf numFmtId="49" fontId="3" fillId="24" borderId="11" xfId="0" applyNumberFormat="1" applyFont="1" applyFill="1" applyBorder="1" applyAlignment="1">
      <alignment vertical="top" wrapText="1"/>
    </xf>
    <xf numFmtId="0" fontId="11" fillId="2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168" fontId="5" fillId="0" borderId="0" xfId="0" applyNumberFormat="1" applyFont="1" applyFill="1" applyBorder="1" applyAlignment="1">
      <alignment vertical="top"/>
    </xf>
    <xf numFmtId="168" fontId="3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168" fontId="4" fillId="0" borderId="0" xfId="0" applyNumberFormat="1" applyFont="1" applyFill="1" applyBorder="1" applyAlignment="1">
      <alignment vertical="top"/>
    </xf>
    <xf numFmtId="168" fontId="0" fillId="0" borderId="0" xfId="0" applyNumberFormat="1" applyFill="1" applyAlignment="1">
      <alignment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/>
    </xf>
    <xf numFmtId="168" fontId="2" fillId="24" borderId="10" xfId="0" applyNumberFormat="1" applyFont="1" applyFill="1" applyBorder="1" applyAlignment="1">
      <alignment wrapText="1"/>
    </xf>
    <xf numFmtId="0" fontId="13" fillId="24" borderId="10" xfId="0" applyFont="1" applyFill="1" applyBorder="1" applyAlignment="1">
      <alignment vertical="top" wrapText="1"/>
    </xf>
    <xf numFmtId="0" fontId="13" fillId="20" borderId="10" xfId="0" applyFont="1" applyFill="1" applyBorder="1" applyAlignment="1">
      <alignment vertical="top" wrapText="1"/>
    </xf>
    <xf numFmtId="0" fontId="13" fillId="24" borderId="11" xfId="0" applyFont="1" applyFill="1" applyBorder="1" applyAlignment="1">
      <alignment vertical="top" wrapText="1"/>
    </xf>
    <xf numFmtId="0" fontId="13" fillId="24" borderId="12" xfId="0" applyFont="1" applyFill="1" applyBorder="1" applyAlignment="1">
      <alignment vertical="top" wrapText="1"/>
    </xf>
    <xf numFmtId="0" fontId="13" fillId="24" borderId="10" xfId="0" applyFont="1" applyFill="1" applyBorder="1" applyAlignment="1">
      <alignment horizontal="center" vertical="top" wrapText="1"/>
    </xf>
    <xf numFmtId="0" fontId="13" fillId="20" borderId="10" xfId="0" applyFont="1" applyFill="1" applyBorder="1" applyAlignment="1">
      <alignment horizontal="center" vertical="top" wrapText="1"/>
    </xf>
    <xf numFmtId="49" fontId="13" fillId="20" borderId="10" xfId="0" applyNumberFormat="1" applyFont="1" applyFill="1" applyBorder="1" applyAlignment="1">
      <alignment horizontal="center" vertical="top" wrapText="1"/>
    </xf>
    <xf numFmtId="168" fontId="13" fillId="20" borderId="10" xfId="0" applyNumberFormat="1" applyFont="1" applyFill="1" applyBorder="1" applyAlignment="1">
      <alignment vertical="top" wrapText="1"/>
    </xf>
    <xf numFmtId="49" fontId="13" fillId="24" borderId="10" xfId="0" applyNumberFormat="1" applyFont="1" applyFill="1" applyBorder="1" applyAlignment="1">
      <alignment horizontal="center" vertical="top" wrapText="1"/>
    </xf>
    <xf numFmtId="168" fontId="13" fillId="24" borderId="10" xfId="0" applyNumberFormat="1" applyFont="1" applyFill="1" applyBorder="1" applyAlignment="1">
      <alignment vertical="top" wrapText="1"/>
    </xf>
    <xf numFmtId="168" fontId="13" fillId="24" borderId="10" xfId="0" applyNumberFormat="1" applyFont="1" applyFill="1" applyBorder="1" applyAlignment="1">
      <alignment wrapText="1"/>
    </xf>
    <xf numFmtId="0" fontId="9" fillId="24" borderId="10" xfId="0" applyFont="1" applyFill="1" applyBorder="1" applyAlignment="1">
      <alignment horizontal="center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168" fontId="9" fillId="24" borderId="10" xfId="0" applyNumberFormat="1" applyFont="1" applyFill="1" applyBorder="1" applyAlignment="1">
      <alignment vertical="top" wrapText="1"/>
    </xf>
    <xf numFmtId="49" fontId="2" fillId="24" borderId="12" xfId="0" applyNumberFormat="1" applyFont="1" applyFill="1" applyBorder="1" applyAlignment="1">
      <alignment vertical="top" wrapText="1"/>
    </xf>
    <xf numFmtId="49" fontId="3" fillId="24" borderId="12" xfId="0" applyNumberFormat="1" applyFont="1" applyFill="1" applyBorder="1" applyAlignment="1">
      <alignment vertical="top" wrapText="1"/>
    </xf>
    <xf numFmtId="49" fontId="2" fillId="24" borderId="11" xfId="0" applyNumberFormat="1" applyFont="1" applyFill="1" applyBorder="1" applyAlignment="1">
      <alignment vertical="top" wrapText="1"/>
    </xf>
    <xf numFmtId="49" fontId="3" fillId="24" borderId="13" xfId="0" applyNumberFormat="1" applyFont="1" applyFill="1" applyBorder="1" applyAlignment="1">
      <alignment vertical="top" wrapText="1"/>
    </xf>
    <xf numFmtId="49" fontId="2" fillId="24" borderId="13" xfId="0" applyNumberFormat="1" applyFont="1" applyFill="1" applyBorder="1" applyAlignment="1">
      <alignment vertical="top" wrapText="1"/>
    </xf>
    <xf numFmtId="49" fontId="13" fillId="20" borderId="10" xfId="0" applyNumberFormat="1" applyFont="1" applyFill="1" applyBorder="1" applyAlignment="1">
      <alignment vertical="top" wrapText="1"/>
    </xf>
    <xf numFmtId="49" fontId="13" fillId="24" borderId="10" xfId="0" applyNumberFormat="1" applyFont="1" applyFill="1" applyBorder="1" applyAlignment="1">
      <alignment vertical="top" wrapText="1"/>
    </xf>
    <xf numFmtId="49" fontId="13" fillId="20" borderId="10" xfId="0" applyNumberFormat="1" applyFont="1" applyFill="1" applyBorder="1" applyAlignment="1">
      <alignment horizontal="justify" vertical="top" wrapText="1"/>
    </xf>
    <xf numFmtId="49" fontId="9" fillId="24" borderId="11" xfId="0" applyNumberFormat="1" applyFont="1" applyFill="1" applyBorder="1" applyAlignment="1">
      <alignment vertical="top" wrapText="1"/>
    </xf>
    <xf numFmtId="49" fontId="9" fillId="24" borderId="12" xfId="0" applyNumberFormat="1" applyFont="1" applyFill="1" applyBorder="1" applyAlignment="1">
      <alignment vertical="top" wrapText="1"/>
    </xf>
    <xf numFmtId="49" fontId="13" fillId="24" borderId="11" xfId="0" applyNumberFormat="1" applyFont="1" applyFill="1" applyBorder="1" applyAlignment="1">
      <alignment vertical="top" wrapText="1"/>
    </xf>
    <xf numFmtId="49" fontId="13" fillId="24" borderId="13" xfId="0" applyNumberFormat="1" applyFont="1" applyFill="1" applyBorder="1" applyAlignment="1">
      <alignment vertical="top" wrapText="1"/>
    </xf>
    <xf numFmtId="0" fontId="13" fillId="21" borderId="10" xfId="0" applyFont="1" applyFill="1" applyBorder="1" applyAlignment="1">
      <alignment vertical="top" wrapText="1"/>
    </xf>
    <xf numFmtId="0" fontId="13" fillId="21" borderId="10" xfId="0" applyFont="1" applyFill="1" applyBorder="1" applyAlignment="1">
      <alignment horizontal="center" wrapText="1"/>
    </xf>
    <xf numFmtId="49" fontId="13" fillId="21" borderId="10" xfId="0" applyNumberFormat="1" applyFont="1" applyFill="1" applyBorder="1" applyAlignment="1">
      <alignment horizontal="center" wrapText="1"/>
    </xf>
    <xf numFmtId="0" fontId="13" fillId="24" borderId="10" xfId="0" applyFont="1" applyFill="1" applyBorder="1" applyAlignment="1">
      <alignment horizontal="center" wrapText="1"/>
    </xf>
    <xf numFmtId="49" fontId="13" fillId="24" borderId="10" xfId="0" applyNumberFormat="1" applyFont="1" applyFill="1" applyBorder="1" applyAlignment="1">
      <alignment horizontal="center" wrapText="1"/>
    </xf>
    <xf numFmtId="168" fontId="13" fillId="21" borderId="10" xfId="0" applyNumberFormat="1" applyFont="1" applyFill="1" applyBorder="1" applyAlignment="1">
      <alignment wrapText="1"/>
    </xf>
    <xf numFmtId="0" fontId="2" fillId="24" borderId="10" xfId="0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wrapText="1"/>
    </xf>
    <xf numFmtId="49" fontId="2" fillId="21" borderId="1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24" borderId="13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13" fillId="24" borderId="10" xfId="0" applyFont="1" applyFill="1" applyBorder="1" applyAlignment="1">
      <alignment wrapText="1"/>
    </xf>
    <xf numFmtId="0" fontId="18" fillId="0" borderId="14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49" fontId="3" fillId="24" borderId="13" xfId="0" applyNumberFormat="1" applyFont="1" applyFill="1" applyBorder="1" applyAlignment="1">
      <alignment vertical="top" wrapText="1"/>
    </xf>
    <xf numFmtId="0" fontId="13" fillId="24" borderId="10" xfId="0" applyFont="1" applyFill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3" fillId="24" borderId="16" xfId="0" applyFont="1" applyFill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49" fontId="13" fillId="24" borderId="11" xfId="0" applyNumberFormat="1" applyFont="1" applyFill="1" applyBorder="1" applyAlignment="1">
      <alignment vertical="top" wrapText="1"/>
    </xf>
    <xf numFmtId="168" fontId="2" fillId="24" borderId="10" xfId="0" applyNumberFormat="1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0" fontId="13" fillId="24" borderId="14" xfId="0" applyFont="1" applyFill="1" applyBorder="1" applyAlignment="1">
      <alignment vertical="top" wrapText="1"/>
    </xf>
    <xf numFmtId="0" fontId="13" fillId="24" borderId="15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top" wrapText="1"/>
    </xf>
    <xf numFmtId="49" fontId="13" fillId="24" borderId="10" xfId="0" applyNumberFormat="1" applyFont="1" applyFill="1" applyBorder="1" applyAlignment="1">
      <alignment horizontal="center" vertical="top" wrapText="1"/>
    </xf>
    <xf numFmtId="168" fontId="13" fillId="24" borderId="10" xfId="0" applyNumberFormat="1" applyFont="1" applyFill="1" applyBorder="1" applyAlignment="1">
      <alignment vertical="top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4" fillId="24" borderId="10" xfId="0" applyFont="1" applyFill="1" applyBorder="1" applyAlignment="1">
      <alignment horizontal="center" vertical="center" wrapText="1"/>
    </xf>
    <xf numFmtId="49" fontId="13" fillId="24" borderId="10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477"/>
  <sheetViews>
    <sheetView tabSelected="1" zoomScalePageLayoutView="0" workbookViewId="0" topLeftCell="A1">
      <selection activeCell="K3" sqref="K3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8" width="9.75390625" style="0" customWidth="1"/>
  </cols>
  <sheetData>
    <row r="1" spans="9:18" ht="12.75">
      <c r="I1" s="29"/>
      <c r="J1" s="29"/>
      <c r="K1" s="29"/>
      <c r="L1" s="29"/>
      <c r="M1" s="29"/>
      <c r="N1" s="29"/>
      <c r="O1" s="29"/>
      <c r="P1" s="29"/>
      <c r="Q1" s="29"/>
      <c r="R1" s="26"/>
    </row>
    <row r="2" spans="8:18" ht="12.75">
      <c r="H2" s="1" t="s">
        <v>278</v>
      </c>
      <c r="I2" s="77"/>
      <c r="J2" s="28"/>
      <c r="K2" s="78"/>
      <c r="L2" s="29"/>
      <c r="M2" s="29"/>
      <c r="N2" s="29"/>
      <c r="O2" s="29"/>
      <c r="P2" s="29"/>
      <c r="Q2" s="29"/>
      <c r="R2" s="26"/>
    </row>
    <row r="3" spans="8:18" ht="12.75">
      <c r="H3" s="1" t="s">
        <v>137</v>
      </c>
      <c r="I3" s="77"/>
      <c r="J3" s="28"/>
      <c r="K3" s="78"/>
      <c r="L3" s="29"/>
      <c r="M3" s="29"/>
      <c r="N3" s="29"/>
      <c r="O3" s="29"/>
      <c r="P3" s="29"/>
      <c r="Q3" s="29"/>
      <c r="R3" s="26"/>
    </row>
    <row r="4" spans="8:18" ht="12.75">
      <c r="H4" s="1" t="s">
        <v>280</v>
      </c>
      <c r="I4" s="77"/>
      <c r="J4" s="28"/>
      <c r="K4" s="78"/>
      <c r="L4" s="29"/>
      <c r="M4" s="29"/>
      <c r="N4" s="29"/>
      <c r="O4" s="29"/>
      <c r="P4" s="29"/>
      <c r="Q4" s="29"/>
      <c r="R4" s="26"/>
    </row>
    <row r="5" spans="1:18" ht="12.75" customHeight="1">
      <c r="A5" s="2"/>
      <c r="B5" s="3"/>
      <c r="C5" s="3"/>
      <c r="D5" s="3"/>
      <c r="E5" s="3"/>
      <c r="F5" s="3"/>
      <c r="G5" s="3"/>
      <c r="H5" s="3"/>
      <c r="I5" s="79"/>
      <c r="J5" s="29"/>
      <c r="K5" s="29"/>
      <c r="L5" s="29"/>
      <c r="M5" s="29"/>
      <c r="N5" s="29"/>
      <c r="O5" s="29"/>
      <c r="P5" s="29"/>
      <c r="Q5" s="29"/>
      <c r="R5" s="26"/>
    </row>
    <row r="6" spans="1:18" ht="45" customHeight="1">
      <c r="A6" s="111" t="s">
        <v>255</v>
      </c>
      <c r="B6" s="112"/>
      <c r="C6" s="112"/>
      <c r="D6" s="112"/>
      <c r="E6" s="112"/>
      <c r="F6" s="112"/>
      <c r="G6" s="112"/>
      <c r="H6" s="112"/>
      <c r="I6" s="79"/>
      <c r="J6" s="29"/>
      <c r="K6" s="29"/>
      <c r="L6" s="29"/>
      <c r="M6" s="29"/>
      <c r="N6" s="29"/>
      <c r="O6" s="29"/>
      <c r="P6" s="29"/>
      <c r="Q6" s="29"/>
      <c r="R6" s="26"/>
    </row>
    <row r="7" spans="7:18" ht="15" customHeight="1">
      <c r="G7" s="4"/>
      <c r="H7" s="16" t="s">
        <v>221</v>
      </c>
      <c r="I7" s="27"/>
      <c r="J7" s="28"/>
      <c r="K7" s="29"/>
      <c r="L7" s="79"/>
      <c r="M7" s="80"/>
      <c r="N7" s="29"/>
      <c r="O7" s="29"/>
      <c r="P7" s="29"/>
      <c r="Q7" s="29"/>
      <c r="R7" s="26"/>
    </row>
    <row r="8" spans="1:18" ht="15.75">
      <c r="A8" s="106" t="s">
        <v>0</v>
      </c>
      <c r="B8" s="106" t="s">
        <v>1</v>
      </c>
      <c r="C8" s="106" t="s">
        <v>2</v>
      </c>
      <c r="D8" s="106"/>
      <c r="E8" s="106"/>
      <c r="F8" s="106"/>
      <c r="G8" s="106"/>
      <c r="H8" s="106" t="s">
        <v>252</v>
      </c>
      <c r="I8" s="30"/>
      <c r="J8" s="28"/>
      <c r="K8" s="29"/>
      <c r="L8" s="29"/>
      <c r="M8" s="81"/>
      <c r="N8" s="29"/>
      <c r="O8" s="29"/>
      <c r="P8" s="29"/>
      <c r="Q8" s="29"/>
      <c r="R8" s="26"/>
    </row>
    <row r="9" spans="1:19" ht="36" customHeight="1">
      <c r="A9" s="106"/>
      <c r="B9" s="106"/>
      <c r="C9" s="17" t="s">
        <v>3</v>
      </c>
      <c r="D9" s="17" t="s">
        <v>211</v>
      </c>
      <c r="E9" s="17" t="s">
        <v>4</v>
      </c>
      <c r="F9" s="17" t="s">
        <v>5</v>
      </c>
      <c r="G9" s="17" t="s">
        <v>6</v>
      </c>
      <c r="H9" s="107"/>
      <c r="I9" s="31"/>
      <c r="J9" s="28"/>
      <c r="K9" s="29"/>
      <c r="L9" s="82"/>
      <c r="M9" s="29"/>
      <c r="N9" s="29"/>
      <c r="O9" s="83"/>
      <c r="P9" s="29"/>
      <c r="Q9" s="29"/>
      <c r="R9" s="26"/>
      <c r="S9" s="1"/>
    </row>
    <row r="10" spans="1:19" ht="12.75" customHeight="1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32"/>
      <c r="J10" s="28"/>
      <c r="K10" s="29"/>
      <c r="L10" s="82"/>
      <c r="M10" s="29"/>
      <c r="N10" s="29"/>
      <c r="O10" s="29"/>
      <c r="P10" s="29"/>
      <c r="Q10" s="29"/>
      <c r="R10" s="26"/>
      <c r="S10" s="1"/>
    </row>
    <row r="11" spans="1:19" ht="15" customHeight="1">
      <c r="A11" s="86">
        <v>1</v>
      </c>
      <c r="B11" s="113" t="s">
        <v>272</v>
      </c>
      <c r="C11" s="113"/>
      <c r="D11" s="113"/>
      <c r="E11" s="113"/>
      <c r="F11" s="113"/>
      <c r="G11" s="113"/>
      <c r="H11" s="5"/>
      <c r="I11" s="33"/>
      <c r="J11" s="28"/>
      <c r="K11" s="29"/>
      <c r="L11" s="84"/>
      <c r="M11" s="84"/>
      <c r="N11" s="29"/>
      <c r="O11" s="29"/>
      <c r="P11" s="29"/>
      <c r="Q11" s="29"/>
      <c r="R11" s="26"/>
      <c r="S11" s="1"/>
    </row>
    <row r="12" spans="1:18" ht="12.75">
      <c r="A12" s="61" t="s">
        <v>95</v>
      </c>
      <c r="B12" s="43" t="s">
        <v>7</v>
      </c>
      <c r="C12" s="47">
        <v>703</v>
      </c>
      <c r="D12" s="48" t="s">
        <v>116</v>
      </c>
      <c r="E12" s="48" t="s">
        <v>138</v>
      </c>
      <c r="F12" s="48" t="s">
        <v>146</v>
      </c>
      <c r="G12" s="48" t="s">
        <v>146</v>
      </c>
      <c r="H12" s="49">
        <f>H13+H29+H37+H40</f>
        <v>2214.1</v>
      </c>
      <c r="I12" s="34"/>
      <c r="J12" s="28"/>
      <c r="K12" s="29"/>
      <c r="L12" s="29"/>
      <c r="M12" s="29"/>
      <c r="N12" s="29"/>
      <c r="O12" s="29"/>
      <c r="P12" s="29"/>
      <c r="Q12" s="29"/>
      <c r="R12" s="26"/>
    </row>
    <row r="13" spans="1:18" ht="24">
      <c r="A13" s="18"/>
      <c r="B13" s="42" t="s">
        <v>268</v>
      </c>
      <c r="C13" s="46">
        <v>703</v>
      </c>
      <c r="D13" s="50" t="s">
        <v>116</v>
      </c>
      <c r="E13" s="50" t="s">
        <v>139</v>
      </c>
      <c r="F13" s="50" t="s">
        <v>146</v>
      </c>
      <c r="G13" s="50" t="s">
        <v>146</v>
      </c>
      <c r="H13" s="51">
        <f>H14+H17+H28</f>
        <v>2175</v>
      </c>
      <c r="I13" s="34"/>
      <c r="J13" s="28"/>
      <c r="K13" s="29"/>
      <c r="L13" s="29"/>
      <c r="M13" s="29"/>
      <c r="N13" s="29"/>
      <c r="O13" s="29"/>
      <c r="P13" s="29"/>
      <c r="Q13" s="29"/>
      <c r="R13" s="26"/>
    </row>
    <row r="14" spans="1:18" ht="48">
      <c r="A14" s="62" t="s">
        <v>96</v>
      </c>
      <c r="B14" s="42" t="s">
        <v>263</v>
      </c>
      <c r="C14" s="46">
        <v>703</v>
      </c>
      <c r="D14" s="50" t="s">
        <v>117</v>
      </c>
      <c r="E14" s="50" t="s">
        <v>140</v>
      </c>
      <c r="F14" s="50" t="s">
        <v>179</v>
      </c>
      <c r="G14" s="50" t="s">
        <v>146</v>
      </c>
      <c r="H14" s="51">
        <f>H15+H16</f>
        <v>674.8</v>
      </c>
      <c r="I14" s="34"/>
      <c r="J14" s="28"/>
      <c r="K14" s="29"/>
      <c r="L14" s="29"/>
      <c r="M14" s="29"/>
      <c r="N14" s="29"/>
      <c r="O14" s="29"/>
      <c r="P14" s="29"/>
      <c r="Q14" s="29"/>
      <c r="R14" s="26"/>
    </row>
    <row r="15" spans="1:18" ht="12.75">
      <c r="A15" s="64"/>
      <c r="B15" s="14" t="s">
        <v>47</v>
      </c>
      <c r="C15" s="6">
        <v>703</v>
      </c>
      <c r="D15" s="7" t="s">
        <v>117</v>
      </c>
      <c r="E15" s="7" t="s">
        <v>140</v>
      </c>
      <c r="F15" s="7" t="s">
        <v>180</v>
      </c>
      <c r="G15" s="7">
        <v>211</v>
      </c>
      <c r="H15" s="20">
        <v>518.3</v>
      </c>
      <c r="I15" s="35"/>
      <c r="J15" s="28"/>
      <c r="K15" s="29"/>
      <c r="L15" s="29"/>
      <c r="M15" s="29"/>
      <c r="N15" s="29"/>
      <c r="O15" s="29"/>
      <c r="P15" s="29"/>
      <c r="Q15" s="29"/>
      <c r="R15" s="26"/>
    </row>
    <row r="16" spans="1:18" ht="24">
      <c r="A16" s="65"/>
      <c r="B16" s="5" t="s">
        <v>216</v>
      </c>
      <c r="C16" s="12">
        <v>703</v>
      </c>
      <c r="D16" s="13" t="s">
        <v>117</v>
      </c>
      <c r="E16" s="13" t="s">
        <v>140</v>
      </c>
      <c r="F16" s="13" t="s">
        <v>180</v>
      </c>
      <c r="G16" s="13">
        <v>213</v>
      </c>
      <c r="H16" s="22">
        <v>156.5</v>
      </c>
      <c r="I16" s="35"/>
      <c r="J16" s="28"/>
      <c r="K16" s="29"/>
      <c r="L16" s="29"/>
      <c r="M16" s="29"/>
      <c r="N16" s="29"/>
      <c r="O16" s="29"/>
      <c r="P16" s="29"/>
      <c r="Q16" s="29"/>
      <c r="R16" s="26"/>
    </row>
    <row r="17" spans="1:18" ht="73.5" customHeight="1">
      <c r="A17" s="62" t="s">
        <v>97</v>
      </c>
      <c r="B17" s="42" t="s">
        <v>264</v>
      </c>
      <c r="C17" s="46">
        <v>703</v>
      </c>
      <c r="D17" s="50" t="s">
        <v>118</v>
      </c>
      <c r="E17" s="50" t="s">
        <v>141</v>
      </c>
      <c r="F17" s="50" t="s">
        <v>179</v>
      </c>
      <c r="G17" s="50" t="s">
        <v>146</v>
      </c>
      <c r="H17" s="51">
        <f>H18+H19+H20+H21+H22+H23+H24+H25+H26+H27</f>
        <v>1500.2</v>
      </c>
      <c r="I17" s="34"/>
      <c r="J17" s="28"/>
      <c r="K17" s="29"/>
      <c r="L17" s="29"/>
      <c r="M17" s="29"/>
      <c r="N17" s="29"/>
      <c r="O17" s="29"/>
      <c r="P17" s="29"/>
      <c r="Q17" s="29"/>
      <c r="R17" s="26"/>
    </row>
    <row r="18" spans="1:18" ht="12.75">
      <c r="A18" s="23"/>
      <c r="B18" s="5" t="s">
        <v>47</v>
      </c>
      <c r="C18" s="6">
        <v>703</v>
      </c>
      <c r="D18" s="7" t="s">
        <v>118</v>
      </c>
      <c r="E18" s="7" t="s">
        <v>141</v>
      </c>
      <c r="F18" s="7" t="s">
        <v>180</v>
      </c>
      <c r="G18" s="7">
        <v>211</v>
      </c>
      <c r="H18" s="20">
        <v>1152.2</v>
      </c>
      <c r="I18" s="35"/>
      <c r="J18" s="28"/>
      <c r="K18" s="29"/>
      <c r="L18" s="29"/>
      <c r="M18" s="29"/>
      <c r="N18" s="29"/>
      <c r="O18" s="29"/>
      <c r="P18" s="29"/>
      <c r="Q18" s="29"/>
      <c r="R18" s="26"/>
    </row>
    <row r="19" spans="1:18" ht="24">
      <c r="A19" s="57"/>
      <c r="B19" s="5" t="s">
        <v>217</v>
      </c>
      <c r="C19" s="12">
        <v>703</v>
      </c>
      <c r="D19" s="13" t="s">
        <v>118</v>
      </c>
      <c r="E19" s="13" t="s">
        <v>141</v>
      </c>
      <c r="F19" s="13" t="s">
        <v>180</v>
      </c>
      <c r="G19" s="13">
        <v>213</v>
      </c>
      <c r="H19" s="22">
        <v>348</v>
      </c>
      <c r="I19" s="35"/>
      <c r="J19" s="28"/>
      <c r="K19" s="29"/>
      <c r="L19" s="29"/>
      <c r="M19" s="29"/>
      <c r="N19" s="29"/>
      <c r="O19" s="29"/>
      <c r="P19" s="29"/>
      <c r="Q19" s="29"/>
      <c r="R19" s="26"/>
    </row>
    <row r="20" spans="1:18" ht="12.75" hidden="1">
      <c r="A20" s="19"/>
      <c r="B20" s="5" t="s">
        <v>8</v>
      </c>
      <c r="C20" s="6">
        <v>703</v>
      </c>
      <c r="D20" s="7" t="s">
        <v>118</v>
      </c>
      <c r="E20" s="7" t="s">
        <v>141</v>
      </c>
      <c r="F20" s="7" t="s">
        <v>190</v>
      </c>
      <c r="G20" s="7">
        <v>221</v>
      </c>
      <c r="H20" s="20"/>
      <c r="I20" s="35"/>
      <c r="J20" s="28"/>
      <c r="K20" s="29"/>
      <c r="L20" s="29"/>
      <c r="M20" s="29"/>
      <c r="N20" s="29"/>
      <c r="O20" s="29"/>
      <c r="P20" s="29"/>
      <c r="Q20" s="29"/>
      <c r="R20" s="26"/>
    </row>
    <row r="21" spans="1:18" ht="12.75" hidden="1">
      <c r="A21" s="19"/>
      <c r="B21" s="5" t="s">
        <v>9</v>
      </c>
      <c r="C21" s="6">
        <v>703</v>
      </c>
      <c r="D21" s="7" t="s">
        <v>118</v>
      </c>
      <c r="E21" s="7" t="s">
        <v>141</v>
      </c>
      <c r="F21" s="7" t="s">
        <v>187</v>
      </c>
      <c r="G21" s="7">
        <v>222</v>
      </c>
      <c r="H21" s="20"/>
      <c r="I21" s="35"/>
      <c r="J21" s="28"/>
      <c r="K21" s="29"/>
      <c r="L21" s="29"/>
      <c r="M21" s="29"/>
      <c r="N21" s="29"/>
      <c r="O21" s="29"/>
      <c r="P21" s="29"/>
      <c r="Q21" s="29"/>
      <c r="R21" s="26"/>
    </row>
    <row r="22" spans="1:18" ht="12.75" hidden="1">
      <c r="A22" s="19"/>
      <c r="B22" s="5" t="s">
        <v>10</v>
      </c>
      <c r="C22" s="6">
        <v>703</v>
      </c>
      <c r="D22" s="7" t="s">
        <v>118</v>
      </c>
      <c r="E22" s="7" t="s">
        <v>141</v>
      </c>
      <c r="F22" s="7" t="s">
        <v>187</v>
      </c>
      <c r="G22" s="7" t="s">
        <v>155</v>
      </c>
      <c r="H22" s="20"/>
      <c r="I22" s="35"/>
      <c r="J22" s="28"/>
      <c r="K22" s="29"/>
      <c r="L22" s="29"/>
      <c r="M22" s="29"/>
      <c r="N22" s="29"/>
      <c r="O22" s="29"/>
      <c r="P22" s="29"/>
      <c r="Q22" s="29"/>
      <c r="R22" s="26"/>
    </row>
    <row r="23" spans="1:18" ht="12.75" hidden="1">
      <c r="A23" s="19"/>
      <c r="B23" s="5" t="s">
        <v>11</v>
      </c>
      <c r="C23" s="6">
        <v>703</v>
      </c>
      <c r="D23" s="7" t="s">
        <v>118</v>
      </c>
      <c r="E23" s="7" t="s">
        <v>141</v>
      </c>
      <c r="F23" s="7" t="s">
        <v>187</v>
      </c>
      <c r="G23" s="7" t="s">
        <v>156</v>
      </c>
      <c r="H23" s="20"/>
      <c r="I23" s="35"/>
      <c r="J23" s="28"/>
      <c r="K23" s="29"/>
      <c r="L23" s="29"/>
      <c r="M23" s="29"/>
      <c r="N23" s="29"/>
      <c r="O23" s="29"/>
      <c r="P23" s="29"/>
      <c r="Q23" s="29"/>
      <c r="R23" s="26"/>
    </row>
    <row r="24" spans="1:18" ht="12.75" hidden="1">
      <c r="A24" s="19"/>
      <c r="B24" s="5" t="s">
        <v>12</v>
      </c>
      <c r="C24" s="6">
        <v>703</v>
      </c>
      <c r="D24" s="7" t="s">
        <v>118</v>
      </c>
      <c r="E24" s="7" t="s">
        <v>141</v>
      </c>
      <c r="F24" s="7" t="s">
        <v>187</v>
      </c>
      <c r="G24" s="7" t="s">
        <v>157</v>
      </c>
      <c r="H24" s="20"/>
      <c r="I24" s="35"/>
      <c r="J24" s="28"/>
      <c r="K24" s="29"/>
      <c r="L24" s="29"/>
      <c r="M24" s="29"/>
      <c r="N24" s="29"/>
      <c r="O24" s="29"/>
      <c r="P24" s="29"/>
      <c r="Q24" s="29"/>
      <c r="R24" s="26"/>
    </row>
    <row r="25" spans="1:18" ht="24" hidden="1">
      <c r="A25" s="19"/>
      <c r="B25" s="5" t="s">
        <v>13</v>
      </c>
      <c r="C25" s="6">
        <v>703</v>
      </c>
      <c r="D25" s="7" t="s">
        <v>118</v>
      </c>
      <c r="E25" s="7" t="s">
        <v>141</v>
      </c>
      <c r="F25" s="7" t="s">
        <v>182</v>
      </c>
      <c r="G25" s="7">
        <v>262</v>
      </c>
      <c r="H25" s="20"/>
      <c r="I25" s="35"/>
      <c r="J25" s="28"/>
      <c r="K25" s="29"/>
      <c r="L25" s="29"/>
      <c r="M25" s="29"/>
      <c r="N25" s="29"/>
      <c r="O25" s="29"/>
      <c r="P25" s="29"/>
      <c r="Q25" s="29"/>
      <c r="R25" s="26"/>
    </row>
    <row r="26" spans="1:18" ht="12.75" hidden="1">
      <c r="A26" s="19"/>
      <c r="B26" s="5" t="s">
        <v>14</v>
      </c>
      <c r="C26" s="6">
        <v>703</v>
      </c>
      <c r="D26" s="7" t="s">
        <v>118</v>
      </c>
      <c r="E26" s="7" t="s">
        <v>141</v>
      </c>
      <c r="F26" s="7" t="s">
        <v>187</v>
      </c>
      <c r="G26" s="7">
        <v>290</v>
      </c>
      <c r="H26" s="20"/>
      <c r="I26" s="35"/>
      <c r="J26" s="28"/>
      <c r="K26" s="29"/>
      <c r="L26" s="29"/>
      <c r="M26" s="29"/>
      <c r="N26" s="29"/>
      <c r="O26" s="29"/>
      <c r="P26" s="29"/>
      <c r="Q26" s="29"/>
      <c r="R26" s="26"/>
    </row>
    <row r="27" spans="1:18" ht="24" hidden="1">
      <c r="A27" s="19"/>
      <c r="B27" s="5" t="s">
        <v>15</v>
      </c>
      <c r="C27" s="6">
        <v>703</v>
      </c>
      <c r="D27" s="7" t="s">
        <v>118</v>
      </c>
      <c r="E27" s="7" t="s">
        <v>141</v>
      </c>
      <c r="F27" s="7" t="s">
        <v>187</v>
      </c>
      <c r="G27" s="7">
        <v>340</v>
      </c>
      <c r="H27" s="20"/>
      <c r="I27" s="35"/>
      <c r="J27" s="28"/>
      <c r="K27" s="29"/>
      <c r="L27" s="29"/>
      <c r="M27" s="29"/>
      <c r="N27" s="29"/>
      <c r="O27" s="29"/>
      <c r="P27" s="29"/>
      <c r="Q27" s="29"/>
      <c r="R27" s="26"/>
    </row>
    <row r="28" spans="1:18" ht="24" hidden="1">
      <c r="A28" s="18"/>
      <c r="B28" s="5" t="s">
        <v>16</v>
      </c>
      <c r="C28" s="6">
        <v>703</v>
      </c>
      <c r="D28" s="7" t="s">
        <v>118</v>
      </c>
      <c r="E28" s="7" t="s">
        <v>141</v>
      </c>
      <c r="F28" s="7" t="s">
        <v>181</v>
      </c>
      <c r="G28" s="7" t="s">
        <v>150</v>
      </c>
      <c r="H28" s="20">
        <v>0</v>
      </c>
      <c r="I28" s="34"/>
      <c r="J28" s="28"/>
      <c r="K28" s="29"/>
      <c r="L28" s="29"/>
      <c r="M28" s="29"/>
      <c r="N28" s="29"/>
      <c r="O28" s="29"/>
      <c r="P28" s="29"/>
      <c r="Q28" s="29"/>
      <c r="R28" s="26"/>
    </row>
    <row r="29" spans="1:18" ht="24" hidden="1">
      <c r="A29" s="18" t="s">
        <v>98</v>
      </c>
      <c r="B29" s="8" t="s">
        <v>18</v>
      </c>
      <c r="C29" s="9">
        <v>703</v>
      </c>
      <c r="D29" s="10" t="s">
        <v>119</v>
      </c>
      <c r="E29" s="10" t="s">
        <v>138</v>
      </c>
      <c r="F29" s="10" t="s">
        <v>146</v>
      </c>
      <c r="G29" s="10" t="s">
        <v>146</v>
      </c>
      <c r="H29" s="21">
        <f>H30+H34</f>
        <v>0</v>
      </c>
      <c r="I29" s="34"/>
      <c r="J29" s="28"/>
      <c r="K29" s="29"/>
      <c r="L29" s="29"/>
      <c r="M29" s="29"/>
      <c r="N29" s="29"/>
      <c r="O29" s="29"/>
      <c r="P29" s="29"/>
      <c r="Q29" s="29"/>
      <c r="R29" s="26"/>
    </row>
    <row r="30" spans="1:18" ht="36" hidden="1">
      <c r="A30" s="19"/>
      <c r="B30" s="5" t="s">
        <v>19</v>
      </c>
      <c r="C30" s="6">
        <v>703</v>
      </c>
      <c r="D30" s="7" t="s">
        <v>119</v>
      </c>
      <c r="E30" s="7" t="s">
        <v>142</v>
      </c>
      <c r="F30" s="7">
        <v>500</v>
      </c>
      <c r="G30" s="7" t="s">
        <v>146</v>
      </c>
      <c r="H30" s="20"/>
      <c r="I30" s="35"/>
      <c r="J30" s="28"/>
      <c r="K30" s="29"/>
      <c r="L30" s="29"/>
      <c r="M30" s="29"/>
      <c r="N30" s="29"/>
      <c r="O30" s="29"/>
      <c r="P30" s="29"/>
      <c r="Q30" s="29"/>
      <c r="R30" s="26"/>
    </row>
    <row r="31" spans="1:18" ht="12.75" hidden="1">
      <c r="A31" s="19"/>
      <c r="B31" s="5" t="s">
        <v>20</v>
      </c>
      <c r="C31" s="6">
        <v>703</v>
      </c>
      <c r="D31" s="7" t="s">
        <v>119</v>
      </c>
      <c r="E31" s="7" t="s">
        <v>142</v>
      </c>
      <c r="F31" s="7">
        <v>500</v>
      </c>
      <c r="G31" s="7">
        <v>222</v>
      </c>
      <c r="H31" s="20"/>
      <c r="I31" s="35"/>
      <c r="J31" s="28"/>
      <c r="K31" s="29"/>
      <c r="L31" s="29"/>
      <c r="M31" s="29"/>
      <c r="N31" s="29"/>
      <c r="O31" s="29"/>
      <c r="P31" s="29"/>
      <c r="Q31" s="29"/>
      <c r="R31" s="26"/>
    </row>
    <row r="32" spans="1:18" ht="12.75" hidden="1">
      <c r="A32" s="19"/>
      <c r="B32" s="5" t="s">
        <v>21</v>
      </c>
      <c r="C32" s="6">
        <v>703</v>
      </c>
      <c r="D32" s="7" t="s">
        <v>119</v>
      </c>
      <c r="E32" s="7" t="s">
        <v>142</v>
      </c>
      <c r="F32" s="7">
        <v>500</v>
      </c>
      <c r="G32" s="7">
        <v>226</v>
      </c>
      <c r="H32" s="20"/>
      <c r="I32" s="35"/>
      <c r="J32" s="28"/>
      <c r="K32" s="29"/>
      <c r="L32" s="29"/>
      <c r="M32" s="29"/>
      <c r="N32" s="29"/>
      <c r="O32" s="29"/>
      <c r="P32" s="29"/>
      <c r="Q32" s="29"/>
      <c r="R32" s="26"/>
    </row>
    <row r="33" spans="1:18" ht="24" hidden="1">
      <c r="A33" s="19"/>
      <c r="B33" s="5" t="s">
        <v>22</v>
      </c>
      <c r="C33" s="6">
        <v>703</v>
      </c>
      <c r="D33" s="7" t="s">
        <v>119</v>
      </c>
      <c r="E33" s="7" t="s">
        <v>142</v>
      </c>
      <c r="F33" s="7">
        <v>500</v>
      </c>
      <c r="G33" s="7">
        <v>340</v>
      </c>
      <c r="H33" s="20"/>
      <c r="I33" s="35"/>
      <c r="J33" s="28"/>
      <c r="K33" s="29"/>
      <c r="L33" s="29"/>
      <c r="M33" s="29"/>
      <c r="N33" s="29"/>
      <c r="O33" s="29"/>
      <c r="P33" s="29"/>
      <c r="Q33" s="29"/>
      <c r="R33" s="26"/>
    </row>
    <row r="34" spans="1:18" ht="24" hidden="1">
      <c r="A34" s="19"/>
      <c r="B34" s="5" t="s">
        <v>23</v>
      </c>
      <c r="C34" s="6">
        <v>703</v>
      </c>
      <c r="D34" s="7" t="s">
        <v>119</v>
      </c>
      <c r="E34" s="7" t="s">
        <v>143</v>
      </c>
      <c r="F34" s="7">
        <v>500</v>
      </c>
      <c r="G34" s="7" t="s">
        <v>146</v>
      </c>
      <c r="H34" s="20"/>
      <c r="I34" s="35"/>
      <c r="J34" s="28"/>
      <c r="K34" s="29"/>
      <c r="L34" s="29"/>
      <c r="M34" s="29"/>
      <c r="N34" s="29"/>
      <c r="O34" s="29"/>
      <c r="P34" s="29"/>
      <c r="Q34" s="29"/>
      <c r="R34" s="26"/>
    </row>
    <row r="35" spans="1:18" ht="12.75" hidden="1">
      <c r="A35" s="19"/>
      <c r="B35" s="5" t="s">
        <v>20</v>
      </c>
      <c r="C35" s="6">
        <v>703</v>
      </c>
      <c r="D35" s="7" t="s">
        <v>119</v>
      </c>
      <c r="E35" s="7" t="s">
        <v>143</v>
      </c>
      <c r="F35" s="7">
        <v>500</v>
      </c>
      <c r="G35" s="7">
        <v>222</v>
      </c>
      <c r="H35" s="20"/>
      <c r="I35" s="35"/>
      <c r="J35" s="28"/>
      <c r="K35" s="29"/>
      <c r="L35" s="29"/>
      <c r="M35" s="29"/>
      <c r="N35" s="29"/>
      <c r="O35" s="29"/>
      <c r="P35" s="29"/>
      <c r="Q35" s="29"/>
      <c r="R35" s="26"/>
    </row>
    <row r="36" spans="1:18" ht="12.75" hidden="1">
      <c r="A36" s="19"/>
      <c r="B36" s="5" t="s">
        <v>24</v>
      </c>
      <c r="C36" s="6">
        <v>703</v>
      </c>
      <c r="D36" s="7" t="s">
        <v>119</v>
      </c>
      <c r="E36" s="7" t="s">
        <v>143</v>
      </c>
      <c r="F36" s="7">
        <v>500</v>
      </c>
      <c r="G36" s="7">
        <v>226</v>
      </c>
      <c r="H36" s="20"/>
      <c r="I36" s="35"/>
      <c r="J36" s="28"/>
      <c r="K36" s="29"/>
      <c r="L36" s="29"/>
      <c r="M36" s="29"/>
      <c r="N36" s="29"/>
      <c r="O36" s="29"/>
      <c r="P36" s="29"/>
      <c r="Q36" s="29"/>
      <c r="R36" s="26"/>
    </row>
    <row r="37" spans="1:18" ht="12.75" customHeight="1" hidden="1">
      <c r="A37" s="62" t="s">
        <v>98</v>
      </c>
      <c r="B37" s="42" t="s">
        <v>25</v>
      </c>
      <c r="C37" s="46">
        <v>703</v>
      </c>
      <c r="D37" s="50" t="s">
        <v>120</v>
      </c>
      <c r="E37" s="50" t="s">
        <v>138</v>
      </c>
      <c r="F37" s="50" t="s">
        <v>146</v>
      </c>
      <c r="G37" s="50" t="s">
        <v>146</v>
      </c>
      <c r="H37" s="51">
        <f>H38</f>
        <v>0</v>
      </c>
      <c r="I37" s="34"/>
      <c r="J37" s="28"/>
      <c r="K37" s="29"/>
      <c r="L37" s="29"/>
      <c r="M37" s="29"/>
      <c r="N37" s="29"/>
      <c r="O37" s="29"/>
      <c r="P37" s="29"/>
      <c r="Q37" s="29"/>
      <c r="R37" s="26"/>
    </row>
    <row r="38" spans="1:18" ht="24" hidden="1">
      <c r="A38" s="23"/>
      <c r="B38" s="5" t="s">
        <v>230</v>
      </c>
      <c r="C38" s="12">
        <v>703</v>
      </c>
      <c r="D38" s="13" t="s">
        <v>120</v>
      </c>
      <c r="E38" s="13" t="s">
        <v>144</v>
      </c>
      <c r="F38" s="13" t="s">
        <v>184</v>
      </c>
      <c r="G38" s="13" t="s">
        <v>146</v>
      </c>
      <c r="H38" s="22">
        <f>H39</f>
        <v>0</v>
      </c>
      <c r="I38" s="35"/>
      <c r="J38" s="28"/>
      <c r="K38" s="29"/>
      <c r="L38" s="29"/>
      <c r="M38" s="29"/>
      <c r="N38" s="29"/>
      <c r="O38" s="29"/>
      <c r="P38" s="29"/>
      <c r="Q38" s="29"/>
      <c r="R38" s="26"/>
    </row>
    <row r="39" spans="1:18" ht="12.75" hidden="1">
      <c r="A39" s="57"/>
      <c r="B39" s="5" t="s">
        <v>17</v>
      </c>
      <c r="C39" s="6">
        <v>703</v>
      </c>
      <c r="D39" s="7" t="s">
        <v>120</v>
      </c>
      <c r="E39" s="7" t="s">
        <v>144</v>
      </c>
      <c r="F39" s="7" t="s">
        <v>184</v>
      </c>
      <c r="G39" s="7">
        <v>290</v>
      </c>
      <c r="H39" s="20">
        <v>0</v>
      </c>
      <c r="I39" s="35"/>
      <c r="J39" s="28"/>
      <c r="K39" s="29"/>
      <c r="L39" s="29"/>
      <c r="M39" s="29"/>
      <c r="N39" s="29"/>
      <c r="O39" s="29"/>
      <c r="P39" s="29"/>
      <c r="Q39" s="29"/>
      <c r="R39" s="26"/>
    </row>
    <row r="40" spans="1:18" ht="12.75" customHeight="1">
      <c r="A40" s="62" t="s">
        <v>98</v>
      </c>
      <c r="B40" s="42" t="s">
        <v>27</v>
      </c>
      <c r="C40" s="46">
        <v>703</v>
      </c>
      <c r="D40" s="50" t="s">
        <v>121</v>
      </c>
      <c r="E40" s="50" t="s">
        <v>138</v>
      </c>
      <c r="F40" s="50" t="s">
        <v>146</v>
      </c>
      <c r="G40" s="50" t="s">
        <v>146</v>
      </c>
      <c r="H40" s="51">
        <f>H41+H44+H46</f>
        <v>39.1</v>
      </c>
      <c r="I40" s="34"/>
      <c r="J40" s="28"/>
      <c r="K40" s="29"/>
      <c r="L40" s="29"/>
      <c r="M40" s="29"/>
      <c r="N40" s="29"/>
      <c r="O40" s="29"/>
      <c r="P40" s="29"/>
      <c r="Q40" s="29"/>
      <c r="R40" s="26"/>
    </row>
    <row r="41" spans="1:129" ht="82.5" customHeight="1">
      <c r="A41" s="23"/>
      <c r="B41" s="42" t="s">
        <v>273</v>
      </c>
      <c r="C41" s="46">
        <v>703</v>
      </c>
      <c r="D41" s="50" t="s">
        <v>121</v>
      </c>
      <c r="E41" s="50" t="s">
        <v>141</v>
      </c>
      <c r="F41" s="50" t="s">
        <v>146</v>
      </c>
      <c r="G41" s="50" t="s">
        <v>146</v>
      </c>
      <c r="H41" s="51">
        <f>H42</f>
        <v>39.1</v>
      </c>
      <c r="I41" s="35"/>
      <c r="J41" s="28"/>
      <c r="K41" s="29"/>
      <c r="L41" s="29"/>
      <c r="M41" s="29"/>
      <c r="N41" s="29"/>
      <c r="O41" s="29"/>
      <c r="P41" s="29"/>
      <c r="Q41" s="29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</row>
    <row r="42" spans="1:129" ht="12.75">
      <c r="A42" s="59"/>
      <c r="B42" s="5" t="s">
        <v>224</v>
      </c>
      <c r="C42" s="12">
        <v>703</v>
      </c>
      <c r="D42" s="13" t="s">
        <v>121</v>
      </c>
      <c r="E42" s="13" t="s">
        <v>141</v>
      </c>
      <c r="F42" s="13" t="s">
        <v>196</v>
      </c>
      <c r="G42" s="13" t="s">
        <v>146</v>
      </c>
      <c r="H42" s="20">
        <f>H43</f>
        <v>39.1</v>
      </c>
      <c r="I42" s="35"/>
      <c r="J42" s="28"/>
      <c r="K42" s="29"/>
      <c r="L42" s="29"/>
      <c r="M42" s="29"/>
      <c r="N42" s="29"/>
      <c r="O42" s="29"/>
      <c r="P42" s="29"/>
      <c r="Q42" s="29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</row>
    <row r="43" spans="1:129" ht="24">
      <c r="A43" s="57"/>
      <c r="B43" s="5" t="s">
        <v>28</v>
      </c>
      <c r="C43" s="12">
        <v>703</v>
      </c>
      <c r="D43" s="13" t="s">
        <v>121</v>
      </c>
      <c r="E43" s="13" t="s">
        <v>141</v>
      </c>
      <c r="F43" s="13" t="s">
        <v>196</v>
      </c>
      <c r="G43" s="13">
        <v>251</v>
      </c>
      <c r="H43" s="22">
        <v>39.1</v>
      </c>
      <c r="I43" s="35"/>
      <c r="J43" s="28"/>
      <c r="K43" s="29"/>
      <c r="L43" s="29"/>
      <c r="M43" s="29"/>
      <c r="N43" s="29"/>
      <c r="O43" s="29"/>
      <c r="P43" s="29"/>
      <c r="Q43" s="29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</row>
    <row r="44" spans="1:129" ht="24" hidden="1">
      <c r="A44" s="19"/>
      <c r="B44" s="5" t="s">
        <v>30</v>
      </c>
      <c r="C44" s="6">
        <v>703</v>
      </c>
      <c r="D44" s="7" t="s">
        <v>121</v>
      </c>
      <c r="E44" s="7" t="s">
        <v>144</v>
      </c>
      <c r="F44" s="7" t="s">
        <v>148</v>
      </c>
      <c r="G44" s="7" t="s">
        <v>146</v>
      </c>
      <c r="H44" s="20"/>
      <c r="I44" s="35"/>
      <c r="J44" s="29"/>
      <c r="K44" s="29"/>
      <c r="L44" s="29"/>
      <c r="M44" s="29"/>
      <c r="N44" s="29"/>
      <c r="O44" s="29"/>
      <c r="P44" s="29"/>
      <c r="Q44" s="29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</row>
    <row r="45" spans="1:129" ht="12.75" hidden="1">
      <c r="A45" s="19"/>
      <c r="B45" s="5" t="s">
        <v>26</v>
      </c>
      <c r="C45" s="6">
        <v>703</v>
      </c>
      <c r="D45" s="7" t="s">
        <v>121</v>
      </c>
      <c r="E45" s="7" t="s">
        <v>144</v>
      </c>
      <c r="F45" s="7" t="s">
        <v>148</v>
      </c>
      <c r="G45" s="7" t="s">
        <v>150</v>
      </c>
      <c r="H45" s="20"/>
      <c r="I45" s="35"/>
      <c r="J45" s="29"/>
      <c r="K45" s="29"/>
      <c r="L45" s="29"/>
      <c r="M45" s="29"/>
      <c r="N45" s="29"/>
      <c r="O45" s="29"/>
      <c r="P45" s="29"/>
      <c r="Q45" s="29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</row>
    <row r="46" spans="1:129" ht="24" hidden="1">
      <c r="A46" s="19"/>
      <c r="B46" s="5" t="s">
        <v>30</v>
      </c>
      <c r="C46" s="6">
        <v>703</v>
      </c>
      <c r="D46" s="7" t="s">
        <v>121</v>
      </c>
      <c r="E46" s="7" t="s">
        <v>170</v>
      </c>
      <c r="F46" s="7" t="s">
        <v>158</v>
      </c>
      <c r="G46" s="7" t="s">
        <v>146</v>
      </c>
      <c r="H46" s="20"/>
      <c r="I46" s="35"/>
      <c r="J46" s="29"/>
      <c r="K46" s="29"/>
      <c r="L46" s="29"/>
      <c r="M46" s="29"/>
      <c r="N46" s="29"/>
      <c r="O46" s="29"/>
      <c r="P46" s="29"/>
      <c r="Q46" s="29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</row>
    <row r="47" spans="1:129" ht="12.75" hidden="1">
      <c r="A47" s="19"/>
      <c r="B47" s="5" t="s">
        <v>26</v>
      </c>
      <c r="C47" s="6">
        <v>703</v>
      </c>
      <c r="D47" s="7" t="s">
        <v>121</v>
      </c>
      <c r="E47" s="7" t="s">
        <v>170</v>
      </c>
      <c r="F47" s="7" t="s">
        <v>158</v>
      </c>
      <c r="G47" s="7" t="s">
        <v>150</v>
      </c>
      <c r="H47" s="20"/>
      <c r="I47" s="35"/>
      <c r="J47" s="29"/>
      <c r="K47" s="29"/>
      <c r="L47" s="29"/>
      <c r="M47" s="29"/>
      <c r="N47" s="29"/>
      <c r="O47" s="29"/>
      <c r="P47" s="29"/>
      <c r="Q47" s="29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</row>
    <row r="48" spans="1:129" ht="12.75">
      <c r="A48" s="61" t="s">
        <v>99</v>
      </c>
      <c r="B48" s="43" t="s">
        <v>29</v>
      </c>
      <c r="C48" s="47">
        <v>703</v>
      </c>
      <c r="D48" s="48" t="s">
        <v>122</v>
      </c>
      <c r="E48" s="48" t="s">
        <v>138</v>
      </c>
      <c r="F48" s="48" t="s">
        <v>146</v>
      </c>
      <c r="G48" s="48" t="s">
        <v>146</v>
      </c>
      <c r="H48" s="49">
        <f>H49</f>
        <v>143</v>
      </c>
      <c r="I48" s="34"/>
      <c r="J48" s="29"/>
      <c r="K48" s="29"/>
      <c r="L48" s="29"/>
      <c r="M48" s="29"/>
      <c r="N48" s="29"/>
      <c r="O48" s="29"/>
      <c r="P48" s="29"/>
      <c r="Q48" s="29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</row>
    <row r="49" spans="1:129" ht="24">
      <c r="A49" s="114" t="s">
        <v>100</v>
      </c>
      <c r="B49" s="44" t="s">
        <v>265</v>
      </c>
      <c r="C49" s="108">
        <v>703</v>
      </c>
      <c r="D49" s="109" t="s">
        <v>123</v>
      </c>
      <c r="E49" s="109" t="s">
        <v>145</v>
      </c>
      <c r="F49" s="109" t="s">
        <v>146</v>
      </c>
      <c r="G49" s="109" t="s">
        <v>146</v>
      </c>
      <c r="H49" s="110">
        <f>H52</f>
        <v>143</v>
      </c>
      <c r="I49" s="34"/>
      <c r="J49" s="29"/>
      <c r="K49" s="29"/>
      <c r="L49" s="29"/>
      <c r="M49" s="29"/>
      <c r="N49" s="29"/>
      <c r="O49" s="29"/>
      <c r="P49" s="29"/>
      <c r="Q49" s="29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</row>
    <row r="50" spans="1:129" ht="12.75">
      <c r="A50" s="114"/>
      <c r="B50" s="85" t="s">
        <v>151</v>
      </c>
      <c r="C50" s="108"/>
      <c r="D50" s="109"/>
      <c r="E50" s="109"/>
      <c r="F50" s="109"/>
      <c r="G50" s="109"/>
      <c r="H50" s="110"/>
      <c r="I50" s="34"/>
      <c r="J50" s="29"/>
      <c r="K50" s="29"/>
      <c r="L50" s="29"/>
      <c r="M50" s="29"/>
      <c r="N50" s="29"/>
      <c r="O50" s="29"/>
      <c r="P50" s="29"/>
      <c r="Q50" s="29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</row>
    <row r="51" spans="1:129" ht="48">
      <c r="A51" s="114"/>
      <c r="B51" s="45" t="s">
        <v>270</v>
      </c>
      <c r="C51" s="108"/>
      <c r="D51" s="109"/>
      <c r="E51" s="109"/>
      <c r="F51" s="109"/>
      <c r="G51" s="109"/>
      <c r="H51" s="110"/>
      <c r="I51" s="34"/>
      <c r="J51" s="29"/>
      <c r="K51" s="29"/>
      <c r="L51" s="29"/>
      <c r="M51" s="29"/>
      <c r="N51" s="29"/>
      <c r="O51" s="29"/>
      <c r="P51" s="29"/>
      <c r="Q51" s="29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</row>
    <row r="52" spans="1:129" ht="36" customHeight="1">
      <c r="A52" s="58"/>
      <c r="B52" s="15" t="s">
        <v>236</v>
      </c>
      <c r="C52" s="46">
        <v>703</v>
      </c>
      <c r="D52" s="50" t="s">
        <v>123</v>
      </c>
      <c r="E52" s="50" t="s">
        <v>145</v>
      </c>
      <c r="F52" s="50" t="s">
        <v>146</v>
      </c>
      <c r="G52" s="50" t="s">
        <v>146</v>
      </c>
      <c r="H52" s="51">
        <f>H53+H54+H55+H56+H57+H58+H59+H60+H61</f>
        <v>143</v>
      </c>
      <c r="I52" s="34"/>
      <c r="J52" s="29"/>
      <c r="K52" s="29"/>
      <c r="L52" s="29"/>
      <c r="M52" s="29"/>
      <c r="N52" s="29"/>
      <c r="O52" s="29"/>
      <c r="P52" s="29"/>
      <c r="Q52" s="29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</row>
    <row r="53" spans="1:129" ht="12.75">
      <c r="A53" s="59"/>
      <c r="B53" s="14" t="s">
        <v>47</v>
      </c>
      <c r="C53" s="6">
        <v>703</v>
      </c>
      <c r="D53" s="7" t="s">
        <v>123</v>
      </c>
      <c r="E53" s="7" t="s">
        <v>145</v>
      </c>
      <c r="F53" s="7" t="s">
        <v>180</v>
      </c>
      <c r="G53" s="7">
        <v>211</v>
      </c>
      <c r="H53" s="20">
        <v>99.4</v>
      </c>
      <c r="I53" s="35"/>
      <c r="J53" s="29"/>
      <c r="K53" s="29"/>
      <c r="L53" s="29"/>
      <c r="M53" s="29"/>
      <c r="N53" s="29"/>
      <c r="O53" s="29"/>
      <c r="P53" s="29"/>
      <c r="Q53" s="29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</row>
    <row r="54" spans="1:129" ht="24">
      <c r="A54" s="59"/>
      <c r="B54" s="14" t="s">
        <v>216</v>
      </c>
      <c r="C54" s="12">
        <v>703</v>
      </c>
      <c r="D54" s="13" t="s">
        <v>123</v>
      </c>
      <c r="E54" s="13" t="s">
        <v>145</v>
      </c>
      <c r="F54" s="13" t="s">
        <v>180</v>
      </c>
      <c r="G54" s="13">
        <v>213</v>
      </c>
      <c r="H54" s="22">
        <v>30</v>
      </c>
      <c r="I54" s="35"/>
      <c r="J54" s="29"/>
      <c r="K54" s="29"/>
      <c r="L54" s="29"/>
      <c r="M54" s="29"/>
      <c r="N54" s="29"/>
      <c r="O54" s="29"/>
      <c r="P54" s="29"/>
      <c r="Q54" s="29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</row>
    <row r="55" spans="1:129" ht="12.75">
      <c r="A55" s="59"/>
      <c r="B55" s="14" t="s">
        <v>8</v>
      </c>
      <c r="C55" s="6">
        <v>703</v>
      </c>
      <c r="D55" s="7" t="s">
        <v>123</v>
      </c>
      <c r="E55" s="7" t="s">
        <v>145</v>
      </c>
      <c r="F55" s="7" t="s">
        <v>190</v>
      </c>
      <c r="G55" s="7">
        <v>221</v>
      </c>
      <c r="H55" s="20">
        <v>4.7</v>
      </c>
      <c r="I55" s="35"/>
      <c r="J55" s="29"/>
      <c r="K55" s="29"/>
      <c r="L55" s="29"/>
      <c r="M55" s="29"/>
      <c r="N55" s="29"/>
      <c r="O55" s="29"/>
      <c r="P55" s="29"/>
      <c r="Q55" s="29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</row>
    <row r="56" spans="1:129" ht="24">
      <c r="A56" s="59"/>
      <c r="B56" s="5" t="s">
        <v>40</v>
      </c>
      <c r="C56" s="12">
        <v>703</v>
      </c>
      <c r="D56" s="13" t="s">
        <v>123</v>
      </c>
      <c r="E56" s="13" t="s">
        <v>145</v>
      </c>
      <c r="F56" s="13" t="s">
        <v>190</v>
      </c>
      <c r="G56" s="13" t="s">
        <v>156</v>
      </c>
      <c r="H56" s="22">
        <v>0.9</v>
      </c>
      <c r="I56" s="35"/>
      <c r="J56" s="29"/>
      <c r="K56" s="29"/>
      <c r="L56" s="29"/>
      <c r="M56" s="29"/>
      <c r="N56" s="29"/>
      <c r="O56" s="29"/>
      <c r="P56" s="29"/>
      <c r="Q56" s="29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</row>
    <row r="57" spans="1:129" ht="12.75">
      <c r="A57" s="59"/>
      <c r="B57" s="14" t="s">
        <v>10</v>
      </c>
      <c r="C57" s="6">
        <v>703</v>
      </c>
      <c r="D57" s="7" t="s">
        <v>123</v>
      </c>
      <c r="E57" s="7" t="s">
        <v>145</v>
      </c>
      <c r="F57" s="7" t="s">
        <v>187</v>
      </c>
      <c r="G57" s="7">
        <v>223</v>
      </c>
      <c r="H57" s="20">
        <v>5</v>
      </c>
      <c r="I57" s="35"/>
      <c r="J57" s="29"/>
      <c r="K57" s="29"/>
      <c r="L57" s="29"/>
      <c r="M57" s="29"/>
      <c r="N57" s="29"/>
      <c r="O57" s="29"/>
      <c r="P57" s="29"/>
      <c r="Q57" s="29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</row>
    <row r="58" spans="1:129" ht="24">
      <c r="A58" s="59"/>
      <c r="B58" s="5" t="s">
        <v>40</v>
      </c>
      <c r="C58" s="12">
        <v>703</v>
      </c>
      <c r="D58" s="13" t="s">
        <v>123</v>
      </c>
      <c r="E58" s="13" t="s">
        <v>145</v>
      </c>
      <c r="F58" s="13" t="s">
        <v>187</v>
      </c>
      <c r="G58" s="13">
        <v>225</v>
      </c>
      <c r="H58" s="22">
        <v>1</v>
      </c>
      <c r="I58" s="35"/>
      <c r="J58" s="29"/>
      <c r="K58" s="29"/>
      <c r="L58" s="29"/>
      <c r="M58" s="29"/>
      <c r="N58" s="29"/>
      <c r="O58" s="29"/>
      <c r="P58" s="29"/>
      <c r="Q58" s="29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</row>
    <row r="59" spans="1:129" ht="12.75">
      <c r="A59" s="59"/>
      <c r="B59" s="14" t="s">
        <v>24</v>
      </c>
      <c r="C59" s="6">
        <v>703</v>
      </c>
      <c r="D59" s="7" t="s">
        <v>123</v>
      </c>
      <c r="E59" s="7" t="s">
        <v>145</v>
      </c>
      <c r="F59" s="7" t="s">
        <v>187</v>
      </c>
      <c r="G59" s="7" t="s">
        <v>157</v>
      </c>
      <c r="H59" s="20">
        <v>1</v>
      </c>
      <c r="I59" s="35"/>
      <c r="J59" s="29"/>
      <c r="K59" s="29"/>
      <c r="L59" s="29"/>
      <c r="M59" s="29"/>
      <c r="N59" s="29"/>
      <c r="O59" s="29"/>
      <c r="P59" s="29"/>
      <c r="Q59" s="29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</row>
    <row r="60" spans="1:129" ht="24">
      <c r="A60" s="59"/>
      <c r="B60" s="14" t="s">
        <v>31</v>
      </c>
      <c r="C60" s="12">
        <v>703</v>
      </c>
      <c r="D60" s="13" t="s">
        <v>123</v>
      </c>
      <c r="E60" s="13" t="s">
        <v>145</v>
      </c>
      <c r="F60" s="13" t="s">
        <v>187</v>
      </c>
      <c r="G60" s="13">
        <v>310</v>
      </c>
      <c r="H60" s="22">
        <v>0</v>
      </c>
      <c r="I60" s="35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</row>
    <row r="61" spans="1:129" ht="24">
      <c r="A61" s="57"/>
      <c r="B61" s="14" t="s">
        <v>15</v>
      </c>
      <c r="C61" s="12">
        <v>703</v>
      </c>
      <c r="D61" s="13" t="s">
        <v>123</v>
      </c>
      <c r="E61" s="13" t="s">
        <v>145</v>
      </c>
      <c r="F61" s="13" t="s">
        <v>187</v>
      </c>
      <c r="G61" s="13">
        <v>340</v>
      </c>
      <c r="H61" s="22">
        <v>1</v>
      </c>
      <c r="I61" s="35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</row>
    <row r="62" spans="1:129" ht="25.5" customHeight="1">
      <c r="A62" s="61" t="s">
        <v>101</v>
      </c>
      <c r="B62" s="43" t="s">
        <v>32</v>
      </c>
      <c r="C62" s="47">
        <v>703</v>
      </c>
      <c r="D62" s="48" t="s">
        <v>124</v>
      </c>
      <c r="E62" s="48" t="s">
        <v>138</v>
      </c>
      <c r="F62" s="48" t="s">
        <v>146</v>
      </c>
      <c r="G62" s="48" t="s">
        <v>146</v>
      </c>
      <c r="H62" s="49">
        <f>H67</f>
        <v>100</v>
      </c>
      <c r="I62" s="34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</row>
    <row r="63" spans="1:129" ht="48" hidden="1">
      <c r="A63" s="62" t="s">
        <v>102</v>
      </c>
      <c r="B63" s="8" t="s">
        <v>163</v>
      </c>
      <c r="C63" s="9">
        <v>703</v>
      </c>
      <c r="D63" s="10" t="s">
        <v>164</v>
      </c>
      <c r="E63" s="10" t="s">
        <v>138</v>
      </c>
      <c r="F63" s="10" t="s">
        <v>146</v>
      </c>
      <c r="G63" s="10" t="s">
        <v>146</v>
      </c>
      <c r="H63" s="21">
        <f>H64</f>
        <v>0</v>
      </c>
      <c r="I63" s="34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</row>
    <row r="64" spans="1:129" ht="48" hidden="1">
      <c r="A64" s="62"/>
      <c r="B64" s="5" t="s">
        <v>172</v>
      </c>
      <c r="C64" s="6">
        <v>703</v>
      </c>
      <c r="D64" s="7" t="s">
        <v>164</v>
      </c>
      <c r="E64" s="7" t="s">
        <v>171</v>
      </c>
      <c r="F64" s="7" t="s">
        <v>146</v>
      </c>
      <c r="G64" s="7" t="s">
        <v>146</v>
      </c>
      <c r="H64" s="20"/>
      <c r="I64" s="37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</row>
    <row r="65" spans="1:129" ht="48" hidden="1">
      <c r="A65" s="62"/>
      <c r="B65" s="5" t="s">
        <v>173</v>
      </c>
      <c r="C65" s="6">
        <v>703</v>
      </c>
      <c r="D65" s="7" t="s">
        <v>164</v>
      </c>
      <c r="E65" s="7" t="s">
        <v>171</v>
      </c>
      <c r="F65" s="7" t="s">
        <v>174</v>
      </c>
      <c r="G65" s="7" t="s">
        <v>146</v>
      </c>
      <c r="H65" s="20"/>
      <c r="I65" s="37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</row>
    <row r="66" spans="1:129" ht="12.75" hidden="1">
      <c r="A66" s="62"/>
      <c r="B66" s="5" t="s">
        <v>12</v>
      </c>
      <c r="C66" s="6">
        <v>703</v>
      </c>
      <c r="D66" s="7" t="s">
        <v>164</v>
      </c>
      <c r="E66" s="7" t="s">
        <v>171</v>
      </c>
      <c r="F66" s="7" t="s">
        <v>174</v>
      </c>
      <c r="G66" s="7" t="s">
        <v>157</v>
      </c>
      <c r="H66" s="20"/>
      <c r="I66" s="37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</row>
    <row r="67" spans="1:129" ht="26.25" customHeight="1">
      <c r="A67" s="62" t="s">
        <v>102</v>
      </c>
      <c r="B67" s="92" t="s">
        <v>256</v>
      </c>
      <c r="C67" s="92"/>
      <c r="D67" s="92"/>
      <c r="E67" s="92"/>
      <c r="F67" s="92"/>
      <c r="G67" s="92"/>
      <c r="H67" s="51">
        <f>H68</f>
        <v>100</v>
      </c>
      <c r="I67" s="34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</row>
    <row r="68" spans="1:129" ht="25.5" customHeight="1">
      <c r="A68" s="58"/>
      <c r="B68" s="5" t="s">
        <v>225</v>
      </c>
      <c r="C68" s="12">
        <v>703</v>
      </c>
      <c r="D68" s="13" t="s">
        <v>125</v>
      </c>
      <c r="E68" s="12">
        <v>7950001</v>
      </c>
      <c r="F68" s="13" t="s">
        <v>187</v>
      </c>
      <c r="G68" s="13" t="s">
        <v>146</v>
      </c>
      <c r="H68" s="22">
        <f>H69+H70+H71</f>
        <v>100</v>
      </c>
      <c r="I68" s="34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</row>
    <row r="69" spans="1:129" ht="24">
      <c r="A69" s="59"/>
      <c r="B69" s="14" t="s">
        <v>31</v>
      </c>
      <c r="C69" s="12">
        <v>703</v>
      </c>
      <c r="D69" s="13" t="s">
        <v>125</v>
      </c>
      <c r="E69" s="12">
        <v>7950001</v>
      </c>
      <c r="F69" s="13" t="s">
        <v>187</v>
      </c>
      <c r="G69" s="13" t="s">
        <v>160</v>
      </c>
      <c r="H69" s="22">
        <v>100</v>
      </c>
      <c r="I69" s="35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</row>
    <row r="70" spans="1:129" ht="24" hidden="1">
      <c r="A70" s="59"/>
      <c r="B70" s="5" t="s">
        <v>31</v>
      </c>
      <c r="C70" s="12">
        <v>703</v>
      </c>
      <c r="D70" s="13" t="s">
        <v>125</v>
      </c>
      <c r="E70" s="12">
        <v>7950001</v>
      </c>
      <c r="F70" s="13" t="s">
        <v>187</v>
      </c>
      <c r="G70" s="13">
        <v>310</v>
      </c>
      <c r="H70" s="22">
        <v>0</v>
      </c>
      <c r="I70" s="35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</row>
    <row r="71" spans="1:129" ht="24" hidden="1">
      <c r="A71" s="57"/>
      <c r="B71" s="5" t="s">
        <v>15</v>
      </c>
      <c r="C71" s="12">
        <v>703</v>
      </c>
      <c r="D71" s="13" t="s">
        <v>125</v>
      </c>
      <c r="E71" s="12">
        <v>7950001</v>
      </c>
      <c r="F71" s="13" t="s">
        <v>187</v>
      </c>
      <c r="G71" s="13">
        <v>340</v>
      </c>
      <c r="H71" s="22">
        <v>0</v>
      </c>
      <c r="I71" s="35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</row>
    <row r="72" spans="1:129" ht="12.75">
      <c r="A72" s="61" t="s">
        <v>103</v>
      </c>
      <c r="B72" s="43" t="s">
        <v>33</v>
      </c>
      <c r="C72" s="47">
        <v>703</v>
      </c>
      <c r="D72" s="48" t="s">
        <v>126</v>
      </c>
      <c r="E72" s="48" t="s">
        <v>138</v>
      </c>
      <c r="F72" s="48" t="s">
        <v>146</v>
      </c>
      <c r="G72" s="48" t="s">
        <v>146</v>
      </c>
      <c r="H72" s="49">
        <f>H73+H85</f>
        <v>2533.9</v>
      </c>
      <c r="I72" s="34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</row>
    <row r="73" spans="1:129" ht="25.5" customHeight="1">
      <c r="A73" s="62" t="s">
        <v>104</v>
      </c>
      <c r="B73" s="42" t="s">
        <v>186</v>
      </c>
      <c r="C73" s="46">
        <v>703</v>
      </c>
      <c r="D73" s="50" t="s">
        <v>185</v>
      </c>
      <c r="E73" s="50" t="s">
        <v>138</v>
      </c>
      <c r="F73" s="50" t="s">
        <v>146</v>
      </c>
      <c r="G73" s="50" t="s">
        <v>146</v>
      </c>
      <c r="H73" s="51">
        <f>H75+H78+H81</f>
        <v>1126.2</v>
      </c>
      <c r="I73" s="34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</row>
    <row r="74" spans="1:129" ht="12.75" customHeight="1">
      <c r="A74" s="101"/>
      <c r="B74" s="42" t="s">
        <v>151</v>
      </c>
      <c r="C74" s="46"/>
      <c r="D74" s="50"/>
      <c r="E74" s="50"/>
      <c r="F74" s="50"/>
      <c r="G74" s="50"/>
      <c r="H74" s="51"/>
      <c r="I74" s="34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</row>
    <row r="75" spans="1:129" ht="84" customHeight="1">
      <c r="A75" s="99"/>
      <c r="B75" s="87" t="s">
        <v>274</v>
      </c>
      <c r="C75" s="46">
        <v>703</v>
      </c>
      <c r="D75" s="50" t="s">
        <v>185</v>
      </c>
      <c r="E75" s="50" t="s">
        <v>232</v>
      </c>
      <c r="F75" s="50" t="s">
        <v>146</v>
      </c>
      <c r="G75" s="50" t="s">
        <v>146</v>
      </c>
      <c r="H75" s="51">
        <f>H76</f>
        <v>598</v>
      </c>
      <c r="I75" s="34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</row>
    <row r="76" spans="1:129" ht="25.5" customHeight="1">
      <c r="A76" s="60"/>
      <c r="B76" s="5" t="s">
        <v>225</v>
      </c>
      <c r="C76" s="12">
        <v>703</v>
      </c>
      <c r="D76" s="13" t="s">
        <v>185</v>
      </c>
      <c r="E76" s="13" t="s">
        <v>232</v>
      </c>
      <c r="F76" s="13" t="s">
        <v>187</v>
      </c>
      <c r="G76" s="13" t="s">
        <v>146</v>
      </c>
      <c r="H76" s="22">
        <f>H77</f>
        <v>598</v>
      </c>
      <c r="I76" s="34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</row>
    <row r="77" spans="1:129" ht="24">
      <c r="A77" s="60"/>
      <c r="B77" s="5" t="s">
        <v>40</v>
      </c>
      <c r="C77" s="12">
        <v>703</v>
      </c>
      <c r="D77" s="13" t="s">
        <v>185</v>
      </c>
      <c r="E77" s="13" t="s">
        <v>232</v>
      </c>
      <c r="F77" s="13" t="s">
        <v>187</v>
      </c>
      <c r="G77" s="13">
        <v>225</v>
      </c>
      <c r="H77" s="22">
        <v>598</v>
      </c>
      <c r="I77" s="34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</row>
    <row r="78" spans="1:129" ht="105" customHeight="1">
      <c r="A78" s="60"/>
      <c r="B78" s="87" t="s">
        <v>275</v>
      </c>
      <c r="C78" s="46">
        <v>703</v>
      </c>
      <c r="D78" s="50" t="s">
        <v>185</v>
      </c>
      <c r="E78" s="50" t="s">
        <v>231</v>
      </c>
      <c r="F78" s="50" t="s">
        <v>146</v>
      </c>
      <c r="G78" s="50" t="s">
        <v>146</v>
      </c>
      <c r="H78" s="51">
        <f>H79</f>
        <v>244</v>
      </c>
      <c r="I78" s="34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</row>
    <row r="79" spans="1:129" ht="24">
      <c r="A79" s="60"/>
      <c r="B79" s="5" t="s">
        <v>225</v>
      </c>
      <c r="C79" s="12">
        <v>703</v>
      </c>
      <c r="D79" s="13" t="s">
        <v>185</v>
      </c>
      <c r="E79" s="13" t="s">
        <v>231</v>
      </c>
      <c r="F79" s="13" t="s">
        <v>187</v>
      </c>
      <c r="G79" s="13" t="s">
        <v>146</v>
      </c>
      <c r="H79" s="22">
        <f>H80</f>
        <v>244</v>
      </c>
      <c r="I79" s="34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</row>
    <row r="80" spans="1:129" ht="24">
      <c r="A80" s="60"/>
      <c r="B80" s="5" t="s">
        <v>40</v>
      </c>
      <c r="C80" s="12">
        <v>703</v>
      </c>
      <c r="D80" s="13" t="s">
        <v>185</v>
      </c>
      <c r="E80" s="13" t="s">
        <v>231</v>
      </c>
      <c r="F80" s="13" t="s">
        <v>187</v>
      </c>
      <c r="G80" s="13">
        <v>225</v>
      </c>
      <c r="H80" s="22">
        <v>244</v>
      </c>
      <c r="I80" s="34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</row>
    <row r="81" spans="1:129" ht="25.5" customHeight="1">
      <c r="A81" s="60"/>
      <c r="B81" s="96" t="s">
        <v>228</v>
      </c>
      <c r="C81" s="97"/>
      <c r="D81" s="97"/>
      <c r="E81" s="97"/>
      <c r="F81" s="97"/>
      <c r="G81" s="98"/>
      <c r="H81" s="51">
        <f>H82</f>
        <v>284.2</v>
      </c>
      <c r="I81" s="34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</row>
    <row r="82" spans="1:129" ht="105" customHeight="1">
      <c r="A82" s="60"/>
      <c r="B82" s="42" t="s">
        <v>271</v>
      </c>
      <c r="C82" s="46">
        <v>703</v>
      </c>
      <c r="D82" s="50" t="s">
        <v>185</v>
      </c>
      <c r="E82" s="50" t="s">
        <v>195</v>
      </c>
      <c r="F82" s="50" t="s">
        <v>146</v>
      </c>
      <c r="G82" s="50" t="s">
        <v>146</v>
      </c>
      <c r="H82" s="51">
        <f>H83</f>
        <v>284.2</v>
      </c>
      <c r="I82" s="34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</row>
    <row r="83" spans="1:129" ht="25.5" customHeight="1">
      <c r="A83" s="60"/>
      <c r="B83" s="5" t="s">
        <v>225</v>
      </c>
      <c r="C83" s="12">
        <v>703</v>
      </c>
      <c r="D83" s="13" t="s">
        <v>185</v>
      </c>
      <c r="E83" s="13" t="s">
        <v>195</v>
      </c>
      <c r="F83" s="13" t="s">
        <v>187</v>
      </c>
      <c r="G83" s="13" t="s">
        <v>146</v>
      </c>
      <c r="H83" s="22">
        <f>H84</f>
        <v>284.2</v>
      </c>
      <c r="I83" s="34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</row>
    <row r="84" spans="1:129" ht="24">
      <c r="A84" s="56"/>
      <c r="B84" s="5" t="s">
        <v>40</v>
      </c>
      <c r="C84" s="12">
        <v>703</v>
      </c>
      <c r="D84" s="13" t="s">
        <v>185</v>
      </c>
      <c r="E84" s="13" t="s">
        <v>195</v>
      </c>
      <c r="F84" s="13" t="s">
        <v>187</v>
      </c>
      <c r="G84" s="13">
        <v>225</v>
      </c>
      <c r="H84" s="22">
        <v>284.2</v>
      </c>
      <c r="I84" s="34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</row>
    <row r="85" spans="1:129" ht="24">
      <c r="A85" s="62" t="s">
        <v>177</v>
      </c>
      <c r="B85" s="42" t="s">
        <v>34</v>
      </c>
      <c r="C85" s="46">
        <v>703</v>
      </c>
      <c r="D85" s="50" t="s">
        <v>127</v>
      </c>
      <c r="E85" s="50" t="s">
        <v>138</v>
      </c>
      <c r="F85" s="50" t="s">
        <v>146</v>
      </c>
      <c r="G85" s="50" t="s">
        <v>146</v>
      </c>
      <c r="H85" s="51">
        <f>H86+H89+H93</f>
        <v>1407.7</v>
      </c>
      <c r="I85" s="34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</row>
    <row r="86" spans="1:129" ht="82.5" customHeight="1">
      <c r="A86" s="23"/>
      <c r="B86" s="42" t="s">
        <v>273</v>
      </c>
      <c r="C86" s="46">
        <v>703</v>
      </c>
      <c r="D86" s="50" t="s">
        <v>127</v>
      </c>
      <c r="E86" s="50" t="s">
        <v>141</v>
      </c>
      <c r="F86" s="50" t="s">
        <v>146</v>
      </c>
      <c r="G86" s="50" t="s">
        <v>146</v>
      </c>
      <c r="H86" s="51">
        <f>H87</f>
        <v>39.7</v>
      </c>
      <c r="I86" s="34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</row>
    <row r="87" spans="1:129" ht="12.75" customHeight="1">
      <c r="A87" s="59"/>
      <c r="B87" s="5" t="s">
        <v>224</v>
      </c>
      <c r="C87" s="6">
        <v>703</v>
      </c>
      <c r="D87" s="7" t="s">
        <v>127</v>
      </c>
      <c r="E87" s="7" t="s">
        <v>141</v>
      </c>
      <c r="F87" s="7" t="s">
        <v>196</v>
      </c>
      <c r="G87" s="7" t="s">
        <v>146</v>
      </c>
      <c r="H87" s="20">
        <f>H88</f>
        <v>39.7</v>
      </c>
      <c r="I87" s="34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</row>
    <row r="88" spans="1:129" ht="24">
      <c r="A88" s="59"/>
      <c r="B88" s="5" t="s">
        <v>28</v>
      </c>
      <c r="C88" s="12">
        <v>703</v>
      </c>
      <c r="D88" s="13" t="s">
        <v>127</v>
      </c>
      <c r="E88" s="13" t="s">
        <v>141</v>
      </c>
      <c r="F88" s="13" t="s">
        <v>196</v>
      </c>
      <c r="G88" s="13">
        <v>251</v>
      </c>
      <c r="H88" s="22">
        <v>39.7</v>
      </c>
      <c r="I88" s="35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</row>
    <row r="89" spans="1:129" ht="105.75" customHeight="1">
      <c r="A89" s="60"/>
      <c r="B89" s="42" t="s">
        <v>277</v>
      </c>
      <c r="C89" s="46">
        <v>703</v>
      </c>
      <c r="D89" s="50" t="s">
        <v>127</v>
      </c>
      <c r="E89" s="46">
        <v>5223102</v>
      </c>
      <c r="F89" s="50" t="s">
        <v>146</v>
      </c>
      <c r="G89" s="50" t="s">
        <v>146</v>
      </c>
      <c r="H89" s="51">
        <f>H90</f>
        <v>1080</v>
      </c>
      <c r="I89" s="34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</row>
    <row r="90" spans="1:129" ht="24">
      <c r="A90" s="59"/>
      <c r="B90" s="42" t="s">
        <v>35</v>
      </c>
      <c r="C90" s="46">
        <v>703</v>
      </c>
      <c r="D90" s="50" t="s">
        <v>127</v>
      </c>
      <c r="E90" s="46">
        <v>5223102</v>
      </c>
      <c r="F90" s="50" t="s">
        <v>146</v>
      </c>
      <c r="G90" s="50" t="s">
        <v>146</v>
      </c>
      <c r="H90" s="51">
        <f>H91</f>
        <v>1080</v>
      </c>
      <c r="I90" s="35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</row>
    <row r="91" spans="1:129" ht="24">
      <c r="A91" s="59"/>
      <c r="B91" s="5" t="s">
        <v>225</v>
      </c>
      <c r="C91" s="12">
        <v>703</v>
      </c>
      <c r="D91" s="13" t="s">
        <v>127</v>
      </c>
      <c r="E91" s="12">
        <v>5223102</v>
      </c>
      <c r="F91" s="13" t="s">
        <v>187</v>
      </c>
      <c r="G91" s="13" t="s">
        <v>146</v>
      </c>
      <c r="H91" s="22">
        <f>H92</f>
        <v>1080</v>
      </c>
      <c r="I91" s="35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</row>
    <row r="92" spans="1:129" ht="12.75">
      <c r="A92" s="59"/>
      <c r="B92" s="5" t="s">
        <v>24</v>
      </c>
      <c r="C92" s="6">
        <v>703</v>
      </c>
      <c r="D92" s="7" t="s">
        <v>127</v>
      </c>
      <c r="E92" s="6">
        <v>5223102</v>
      </c>
      <c r="F92" s="7" t="s">
        <v>187</v>
      </c>
      <c r="G92" s="7">
        <v>226</v>
      </c>
      <c r="H92" s="20">
        <v>1080</v>
      </c>
      <c r="I92" s="35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</row>
    <row r="93" spans="1:129" ht="36" customHeight="1">
      <c r="A93" s="60"/>
      <c r="B93" s="96" t="s">
        <v>254</v>
      </c>
      <c r="C93" s="104"/>
      <c r="D93" s="104"/>
      <c r="E93" s="104"/>
      <c r="F93" s="104"/>
      <c r="G93" s="105"/>
      <c r="H93" s="51">
        <f>H94</f>
        <v>288</v>
      </c>
      <c r="I93" s="35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</row>
    <row r="94" spans="1:129" ht="108" customHeight="1">
      <c r="A94" s="60"/>
      <c r="B94" s="42" t="s">
        <v>254</v>
      </c>
      <c r="C94" s="46">
        <v>703</v>
      </c>
      <c r="D94" s="50" t="s">
        <v>127</v>
      </c>
      <c r="E94" s="50" t="s">
        <v>223</v>
      </c>
      <c r="F94" s="50" t="s">
        <v>146</v>
      </c>
      <c r="G94" s="50" t="s">
        <v>146</v>
      </c>
      <c r="H94" s="51">
        <f>H95</f>
        <v>288</v>
      </c>
      <c r="I94" s="35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</row>
    <row r="95" spans="1:129" ht="22.5" customHeight="1">
      <c r="A95" s="60"/>
      <c r="B95" s="5" t="s">
        <v>225</v>
      </c>
      <c r="C95" s="12">
        <v>703</v>
      </c>
      <c r="D95" s="13" t="s">
        <v>127</v>
      </c>
      <c r="E95" s="12">
        <v>7950004</v>
      </c>
      <c r="F95" s="13" t="s">
        <v>187</v>
      </c>
      <c r="G95" s="13" t="s">
        <v>146</v>
      </c>
      <c r="H95" s="22">
        <f>H96</f>
        <v>288</v>
      </c>
      <c r="I95" s="35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</row>
    <row r="96" spans="1:129" ht="12.75">
      <c r="A96" s="56"/>
      <c r="B96" s="14" t="s">
        <v>24</v>
      </c>
      <c r="C96" s="6">
        <v>703</v>
      </c>
      <c r="D96" s="7" t="s">
        <v>127</v>
      </c>
      <c r="E96" s="6">
        <v>7950004</v>
      </c>
      <c r="F96" s="7" t="s">
        <v>187</v>
      </c>
      <c r="G96" s="7" t="s">
        <v>157</v>
      </c>
      <c r="H96" s="20">
        <v>288</v>
      </c>
      <c r="I96" s="35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</row>
    <row r="97" spans="1:129" ht="15" customHeight="1">
      <c r="A97" s="63" t="s">
        <v>105</v>
      </c>
      <c r="B97" s="43" t="s">
        <v>36</v>
      </c>
      <c r="C97" s="47">
        <v>703</v>
      </c>
      <c r="D97" s="48" t="s">
        <v>128</v>
      </c>
      <c r="E97" s="48" t="s">
        <v>138</v>
      </c>
      <c r="F97" s="48" t="s">
        <v>146</v>
      </c>
      <c r="G97" s="48" t="s">
        <v>146</v>
      </c>
      <c r="H97" s="49">
        <f>H98+H112+H145+H191</f>
        <v>2490.5</v>
      </c>
      <c r="I97" s="34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</row>
    <row r="98" spans="1:129" ht="15" customHeight="1">
      <c r="A98" s="62" t="s">
        <v>106</v>
      </c>
      <c r="B98" s="42" t="s">
        <v>37</v>
      </c>
      <c r="C98" s="46"/>
      <c r="D98" s="50"/>
      <c r="E98" s="42"/>
      <c r="F98" s="50"/>
      <c r="G98" s="50"/>
      <c r="H98" s="51">
        <f>H99+H104+H108</f>
        <v>101</v>
      </c>
      <c r="I98" s="34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</row>
    <row r="99" spans="1:129" ht="24">
      <c r="A99" s="58"/>
      <c r="B99" s="42" t="s">
        <v>38</v>
      </c>
      <c r="C99" s="46">
        <v>703</v>
      </c>
      <c r="D99" s="50" t="s">
        <v>129</v>
      </c>
      <c r="E99" s="46">
        <v>3520300</v>
      </c>
      <c r="F99" s="50" t="s">
        <v>146</v>
      </c>
      <c r="G99" s="50" t="s">
        <v>146</v>
      </c>
      <c r="H99" s="51">
        <f>H100</f>
        <v>101</v>
      </c>
      <c r="I99" s="34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</row>
    <row r="100" spans="1:129" ht="24">
      <c r="A100" s="59"/>
      <c r="B100" s="5" t="s">
        <v>225</v>
      </c>
      <c r="C100" s="12">
        <v>703</v>
      </c>
      <c r="D100" s="13" t="s">
        <v>129</v>
      </c>
      <c r="E100" s="12">
        <v>3520300</v>
      </c>
      <c r="F100" s="13" t="s">
        <v>187</v>
      </c>
      <c r="G100" s="13" t="s">
        <v>146</v>
      </c>
      <c r="H100" s="22">
        <f>H102+H103</f>
        <v>101</v>
      </c>
      <c r="I100" s="35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</row>
    <row r="101" spans="1:129" ht="24" hidden="1">
      <c r="A101" s="59"/>
      <c r="B101" s="5" t="s">
        <v>40</v>
      </c>
      <c r="C101" s="12">
        <v>703</v>
      </c>
      <c r="D101" s="13" t="s">
        <v>129</v>
      </c>
      <c r="E101" s="12">
        <v>3520300</v>
      </c>
      <c r="F101" s="13" t="s">
        <v>187</v>
      </c>
      <c r="G101" s="13">
        <v>225</v>
      </c>
      <c r="H101" s="22">
        <v>0</v>
      </c>
      <c r="I101" s="35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</row>
    <row r="102" spans="1:129" ht="24">
      <c r="A102" s="59"/>
      <c r="B102" s="5" t="s">
        <v>40</v>
      </c>
      <c r="C102" s="12">
        <v>703</v>
      </c>
      <c r="D102" s="13" t="s">
        <v>129</v>
      </c>
      <c r="E102" s="12">
        <v>3520300</v>
      </c>
      <c r="F102" s="13" t="s">
        <v>187</v>
      </c>
      <c r="G102" s="13" t="s">
        <v>156</v>
      </c>
      <c r="H102" s="22">
        <v>51</v>
      </c>
      <c r="I102" s="35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</row>
    <row r="103" spans="1:129" ht="12.75">
      <c r="A103" s="59"/>
      <c r="B103" s="5" t="s">
        <v>24</v>
      </c>
      <c r="C103" s="12">
        <v>703</v>
      </c>
      <c r="D103" s="13" t="s">
        <v>129</v>
      </c>
      <c r="E103" s="12">
        <v>3520300</v>
      </c>
      <c r="F103" s="13" t="s">
        <v>187</v>
      </c>
      <c r="G103" s="13" t="s">
        <v>157</v>
      </c>
      <c r="H103" s="22">
        <v>50</v>
      </c>
      <c r="I103" s="35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</row>
    <row r="104" spans="1:129" ht="25.5" customHeight="1" hidden="1">
      <c r="A104" s="59"/>
      <c r="B104" s="96" t="s">
        <v>239</v>
      </c>
      <c r="C104" s="97"/>
      <c r="D104" s="97"/>
      <c r="E104" s="97"/>
      <c r="F104" s="97"/>
      <c r="G104" s="98"/>
      <c r="H104" s="51">
        <f>H105</f>
        <v>0</v>
      </c>
      <c r="I104" s="35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</row>
    <row r="105" spans="1:129" ht="48" hidden="1">
      <c r="A105" s="59"/>
      <c r="B105" s="42" t="s">
        <v>239</v>
      </c>
      <c r="C105" s="46">
        <v>703</v>
      </c>
      <c r="D105" s="50" t="s">
        <v>129</v>
      </c>
      <c r="E105" s="46">
        <v>5202402</v>
      </c>
      <c r="F105" s="50" t="s">
        <v>146</v>
      </c>
      <c r="G105" s="50" t="s">
        <v>146</v>
      </c>
      <c r="H105" s="51">
        <f>H106</f>
        <v>0</v>
      </c>
      <c r="I105" s="35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</row>
    <row r="106" spans="1:129" ht="24" hidden="1">
      <c r="A106" s="59"/>
      <c r="B106" s="5" t="s">
        <v>225</v>
      </c>
      <c r="C106" s="12">
        <v>703</v>
      </c>
      <c r="D106" s="13" t="s">
        <v>129</v>
      </c>
      <c r="E106" s="12">
        <v>5202402</v>
      </c>
      <c r="F106" s="13" t="s">
        <v>187</v>
      </c>
      <c r="G106" s="13" t="s">
        <v>146</v>
      </c>
      <c r="H106" s="22">
        <f>H107</f>
        <v>0</v>
      </c>
      <c r="I106" s="35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</row>
    <row r="107" spans="1:129" ht="12.75" hidden="1">
      <c r="A107" s="59"/>
      <c r="B107" s="14" t="s">
        <v>24</v>
      </c>
      <c r="C107" s="6">
        <v>703</v>
      </c>
      <c r="D107" s="7" t="s">
        <v>129</v>
      </c>
      <c r="E107" s="6">
        <v>5202402</v>
      </c>
      <c r="F107" s="7" t="s">
        <v>187</v>
      </c>
      <c r="G107" s="7" t="s">
        <v>157</v>
      </c>
      <c r="H107" s="20">
        <v>0</v>
      </c>
      <c r="I107" s="35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</row>
    <row r="108" spans="1:129" ht="25.5" customHeight="1" hidden="1">
      <c r="A108" s="59"/>
      <c r="B108" s="92" t="s">
        <v>245</v>
      </c>
      <c r="C108" s="92"/>
      <c r="D108" s="92"/>
      <c r="E108" s="92"/>
      <c r="F108" s="92"/>
      <c r="G108" s="92"/>
      <c r="H108" s="51">
        <f>H109</f>
        <v>0</v>
      </c>
      <c r="I108" s="35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</row>
    <row r="109" spans="1:129" ht="60" hidden="1">
      <c r="A109" s="59"/>
      <c r="B109" s="42" t="s">
        <v>247</v>
      </c>
      <c r="C109" s="46">
        <v>703</v>
      </c>
      <c r="D109" s="50" t="s">
        <v>129</v>
      </c>
      <c r="E109" s="46">
        <v>5202402</v>
      </c>
      <c r="F109" s="50" t="s">
        <v>146</v>
      </c>
      <c r="G109" s="50" t="s">
        <v>146</v>
      </c>
      <c r="H109" s="51">
        <f>H110</f>
        <v>0</v>
      </c>
      <c r="I109" s="35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</row>
    <row r="110" spans="1:129" ht="24" hidden="1">
      <c r="A110" s="59"/>
      <c r="B110" s="5" t="s">
        <v>225</v>
      </c>
      <c r="C110" s="12">
        <v>703</v>
      </c>
      <c r="D110" s="13" t="s">
        <v>129</v>
      </c>
      <c r="E110" s="12">
        <v>5202402</v>
      </c>
      <c r="F110" s="13" t="s">
        <v>187</v>
      </c>
      <c r="G110" s="13" t="s">
        <v>146</v>
      </c>
      <c r="H110" s="22">
        <f>H111</f>
        <v>0</v>
      </c>
      <c r="I110" s="35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</row>
    <row r="111" spans="1:129" ht="12.75" hidden="1">
      <c r="A111" s="57"/>
      <c r="B111" s="14" t="s">
        <v>24</v>
      </c>
      <c r="C111" s="6">
        <v>703</v>
      </c>
      <c r="D111" s="7" t="s">
        <v>129</v>
      </c>
      <c r="E111" s="6">
        <v>5202402</v>
      </c>
      <c r="F111" s="7" t="s">
        <v>187</v>
      </c>
      <c r="G111" s="7" t="s">
        <v>157</v>
      </c>
      <c r="H111" s="20">
        <v>0</v>
      </c>
      <c r="I111" s="35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</row>
    <row r="112" spans="1:129" ht="15" customHeight="1">
      <c r="A112" s="62" t="s">
        <v>107</v>
      </c>
      <c r="B112" s="92" t="s">
        <v>39</v>
      </c>
      <c r="C112" s="92"/>
      <c r="D112" s="92"/>
      <c r="E112" s="92"/>
      <c r="F112" s="92"/>
      <c r="G112" s="92"/>
      <c r="H112" s="51">
        <f>H113</f>
        <v>17</v>
      </c>
      <c r="I112" s="34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</row>
    <row r="113" spans="1:129" ht="12.75" customHeight="1">
      <c r="A113" s="58"/>
      <c r="B113" s="42" t="s">
        <v>218</v>
      </c>
      <c r="C113" s="46">
        <v>703</v>
      </c>
      <c r="D113" s="50" t="s">
        <v>130</v>
      </c>
      <c r="E113" s="46">
        <v>3530000</v>
      </c>
      <c r="F113" s="50" t="s">
        <v>146</v>
      </c>
      <c r="G113" s="50" t="s">
        <v>146</v>
      </c>
      <c r="H113" s="51">
        <f>H114</f>
        <v>17</v>
      </c>
      <c r="I113" s="34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</row>
    <row r="114" spans="1:129" ht="24">
      <c r="A114" s="60"/>
      <c r="B114" s="42" t="s">
        <v>229</v>
      </c>
      <c r="C114" s="46">
        <v>703</v>
      </c>
      <c r="D114" s="50" t="s">
        <v>130</v>
      </c>
      <c r="E114" s="46">
        <v>3530500</v>
      </c>
      <c r="F114" s="50" t="s">
        <v>146</v>
      </c>
      <c r="G114" s="50" t="s">
        <v>146</v>
      </c>
      <c r="H114" s="51">
        <f>H115+H117+H120+H121+H122</f>
        <v>17</v>
      </c>
      <c r="I114" s="34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</row>
    <row r="115" spans="1:129" ht="12.75" hidden="1">
      <c r="A115" s="59"/>
      <c r="B115" s="5" t="s">
        <v>9</v>
      </c>
      <c r="C115" s="6">
        <v>703</v>
      </c>
      <c r="D115" s="7" t="s">
        <v>130</v>
      </c>
      <c r="E115" s="6">
        <v>3530500</v>
      </c>
      <c r="F115" s="7" t="s">
        <v>187</v>
      </c>
      <c r="G115" s="7">
        <v>222</v>
      </c>
      <c r="H115" s="20">
        <v>0</v>
      </c>
      <c r="I115" s="35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</row>
    <row r="116" spans="1:129" ht="12.75" hidden="1">
      <c r="A116" s="59"/>
      <c r="B116" s="5" t="s">
        <v>10</v>
      </c>
      <c r="C116" s="6">
        <v>703</v>
      </c>
      <c r="D116" s="7" t="s">
        <v>130</v>
      </c>
      <c r="E116" s="6">
        <v>3530500</v>
      </c>
      <c r="F116" s="7" t="s">
        <v>187</v>
      </c>
      <c r="G116" s="7">
        <v>223</v>
      </c>
      <c r="H116" s="20"/>
      <c r="I116" s="35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</row>
    <row r="117" spans="1:129" ht="24" hidden="1">
      <c r="A117" s="59"/>
      <c r="B117" s="5" t="s">
        <v>40</v>
      </c>
      <c r="C117" s="12">
        <v>703</v>
      </c>
      <c r="D117" s="13" t="s">
        <v>130</v>
      </c>
      <c r="E117" s="12">
        <v>3530500</v>
      </c>
      <c r="F117" s="13" t="s">
        <v>187</v>
      </c>
      <c r="G117" s="13">
        <v>225</v>
      </c>
      <c r="H117" s="22">
        <v>0</v>
      </c>
      <c r="I117" s="35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</row>
    <row r="118" spans="1:129" ht="12.75" hidden="1">
      <c r="A118" s="59"/>
      <c r="B118" s="5" t="s">
        <v>24</v>
      </c>
      <c r="C118" s="6">
        <v>703</v>
      </c>
      <c r="D118" s="7" t="s">
        <v>130</v>
      </c>
      <c r="E118" s="6">
        <v>3530500</v>
      </c>
      <c r="F118" s="7" t="s">
        <v>187</v>
      </c>
      <c r="G118" s="7">
        <v>226</v>
      </c>
      <c r="H118" s="20"/>
      <c r="I118" s="35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</row>
    <row r="119" spans="1:129" ht="12.75" hidden="1">
      <c r="A119" s="59"/>
      <c r="B119" s="5" t="s">
        <v>17</v>
      </c>
      <c r="C119" s="6">
        <v>703</v>
      </c>
      <c r="D119" s="7" t="s">
        <v>130</v>
      </c>
      <c r="E119" s="6">
        <v>3530500</v>
      </c>
      <c r="F119" s="7" t="s">
        <v>183</v>
      </c>
      <c r="G119" s="7">
        <v>290</v>
      </c>
      <c r="H119" s="20"/>
      <c r="I119" s="35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</row>
    <row r="120" spans="1:129" ht="12.75" hidden="1">
      <c r="A120" s="59"/>
      <c r="B120" s="5" t="s">
        <v>24</v>
      </c>
      <c r="C120" s="6">
        <v>703</v>
      </c>
      <c r="D120" s="7" t="s">
        <v>130</v>
      </c>
      <c r="E120" s="6">
        <v>3530500</v>
      </c>
      <c r="F120" s="7" t="s">
        <v>187</v>
      </c>
      <c r="G120" s="7" t="s">
        <v>157</v>
      </c>
      <c r="H120" s="20">
        <v>0</v>
      </c>
      <c r="I120" s="35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</row>
    <row r="121" spans="1:129" ht="12.75">
      <c r="A121" s="59"/>
      <c r="B121" s="5" t="s">
        <v>17</v>
      </c>
      <c r="C121" s="6">
        <v>703</v>
      </c>
      <c r="D121" s="7" t="s">
        <v>130</v>
      </c>
      <c r="E121" s="6">
        <v>3530500</v>
      </c>
      <c r="F121" s="7" t="s">
        <v>181</v>
      </c>
      <c r="G121" s="7" t="s">
        <v>150</v>
      </c>
      <c r="H121" s="20">
        <v>15</v>
      </c>
      <c r="I121" s="35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</row>
    <row r="122" spans="1:129" ht="12.75">
      <c r="A122" s="59"/>
      <c r="B122" s="5" t="s">
        <v>17</v>
      </c>
      <c r="C122" s="6">
        <v>703</v>
      </c>
      <c r="D122" s="7" t="s">
        <v>130</v>
      </c>
      <c r="E122" s="6">
        <v>3530500</v>
      </c>
      <c r="F122" s="7" t="s">
        <v>183</v>
      </c>
      <c r="G122" s="7" t="s">
        <v>150</v>
      </c>
      <c r="H122" s="20">
        <v>2</v>
      </c>
      <c r="I122" s="35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</row>
    <row r="123" spans="1:129" ht="25.5" customHeight="1" hidden="1">
      <c r="A123" s="59"/>
      <c r="B123" s="96" t="s">
        <v>239</v>
      </c>
      <c r="C123" s="97"/>
      <c r="D123" s="97"/>
      <c r="E123" s="97"/>
      <c r="F123" s="97"/>
      <c r="G123" s="98"/>
      <c r="H123" s="51">
        <f>H124</f>
        <v>0</v>
      </c>
      <c r="I123" s="35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</row>
    <row r="124" spans="1:129" ht="48" hidden="1">
      <c r="A124" s="59"/>
      <c r="B124" s="42" t="s">
        <v>239</v>
      </c>
      <c r="C124" s="46">
        <v>703</v>
      </c>
      <c r="D124" s="50" t="s">
        <v>130</v>
      </c>
      <c r="E124" s="46">
        <v>5202402</v>
      </c>
      <c r="F124" s="50" t="s">
        <v>146</v>
      </c>
      <c r="G124" s="50" t="s">
        <v>146</v>
      </c>
      <c r="H124" s="51">
        <f>H125</f>
        <v>0</v>
      </c>
      <c r="I124" s="35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</row>
    <row r="125" spans="1:129" ht="24" hidden="1">
      <c r="A125" s="59"/>
      <c r="B125" s="5" t="s">
        <v>225</v>
      </c>
      <c r="C125" s="12">
        <v>703</v>
      </c>
      <c r="D125" s="13" t="s">
        <v>130</v>
      </c>
      <c r="E125" s="12">
        <v>5202402</v>
      </c>
      <c r="F125" s="13" t="s">
        <v>187</v>
      </c>
      <c r="G125" s="13" t="s">
        <v>146</v>
      </c>
      <c r="H125" s="22">
        <f>H126+H127+H128+H129</f>
        <v>0</v>
      </c>
      <c r="I125" s="35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</row>
    <row r="126" spans="1:129" ht="24" hidden="1">
      <c r="A126" s="59"/>
      <c r="B126" s="5" t="s">
        <v>40</v>
      </c>
      <c r="C126" s="12">
        <v>703</v>
      </c>
      <c r="D126" s="13" t="s">
        <v>130</v>
      </c>
      <c r="E126" s="12">
        <v>5202402</v>
      </c>
      <c r="F126" s="13" t="s">
        <v>187</v>
      </c>
      <c r="G126" s="13" t="s">
        <v>156</v>
      </c>
      <c r="H126" s="22">
        <v>0</v>
      </c>
      <c r="I126" s="35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</row>
    <row r="127" spans="1:129" ht="12.75" hidden="1">
      <c r="A127" s="59"/>
      <c r="B127" s="14" t="s">
        <v>24</v>
      </c>
      <c r="C127" s="12">
        <v>703</v>
      </c>
      <c r="D127" s="13" t="s">
        <v>130</v>
      </c>
      <c r="E127" s="12">
        <v>5202402</v>
      </c>
      <c r="F127" s="13" t="s">
        <v>187</v>
      </c>
      <c r="G127" s="13" t="s">
        <v>157</v>
      </c>
      <c r="H127" s="22">
        <v>0</v>
      </c>
      <c r="I127" s="35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</row>
    <row r="128" spans="1:129" ht="24" hidden="1">
      <c r="A128" s="59"/>
      <c r="B128" s="5" t="s">
        <v>31</v>
      </c>
      <c r="C128" s="12">
        <v>703</v>
      </c>
      <c r="D128" s="13" t="s">
        <v>130</v>
      </c>
      <c r="E128" s="12">
        <v>5202402</v>
      </c>
      <c r="F128" s="13" t="s">
        <v>187</v>
      </c>
      <c r="G128" s="13" t="s">
        <v>160</v>
      </c>
      <c r="H128" s="22">
        <v>0</v>
      </c>
      <c r="I128" s="35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</row>
    <row r="129" spans="1:129" ht="24" hidden="1">
      <c r="A129" s="59"/>
      <c r="B129" s="5" t="s">
        <v>15</v>
      </c>
      <c r="C129" s="12">
        <v>703</v>
      </c>
      <c r="D129" s="13" t="s">
        <v>130</v>
      </c>
      <c r="E129" s="12">
        <v>5202402</v>
      </c>
      <c r="F129" s="13" t="s">
        <v>187</v>
      </c>
      <c r="G129" s="13" t="s">
        <v>161</v>
      </c>
      <c r="H129" s="22">
        <v>0</v>
      </c>
      <c r="I129" s="35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</row>
    <row r="130" spans="1:129" ht="25.5" customHeight="1" hidden="1">
      <c r="A130" s="59"/>
      <c r="B130" s="92" t="s">
        <v>245</v>
      </c>
      <c r="C130" s="92"/>
      <c r="D130" s="92"/>
      <c r="E130" s="92"/>
      <c r="F130" s="92"/>
      <c r="G130" s="92"/>
      <c r="H130" s="51">
        <f>H131</f>
        <v>0</v>
      </c>
      <c r="I130" s="35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</row>
    <row r="131" spans="1:129" ht="60" customHeight="1" hidden="1">
      <c r="A131" s="59"/>
      <c r="B131" s="42" t="s">
        <v>247</v>
      </c>
      <c r="C131" s="46">
        <v>703</v>
      </c>
      <c r="D131" s="50" t="s">
        <v>130</v>
      </c>
      <c r="E131" s="46">
        <v>5202402</v>
      </c>
      <c r="F131" s="50" t="s">
        <v>146</v>
      </c>
      <c r="G131" s="50" t="s">
        <v>146</v>
      </c>
      <c r="H131" s="51">
        <f>H132</f>
        <v>0</v>
      </c>
      <c r="I131" s="35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</row>
    <row r="132" spans="1:129" ht="25.5" customHeight="1" hidden="1">
      <c r="A132" s="59"/>
      <c r="B132" s="5" t="s">
        <v>225</v>
      </c>
      <c r="C132" s="12">
        <v>703</v>
      </c>
      <c r="D132" s="13" t="s">
        <v>130</v>
      </c>
      <c r="E132" s="12">
        <v>5202402</v>
      </c>
      <c r="F132" s="13" t="s">
        <v>187</v>
      </c>
      <c r="G132" s="13" t="s">
        <v>146</v>
      </c>
      <c r="H132" s="22">
        <f>H133+H134+H135+H136</f>
        <v>0</v>
      </c>
      <c r="I132" s="35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</row>
    <row r="133" spans="1:129" ht="24" hidden="1">
      <c r="A133" s="59"/>
      <c r="B133" s="5" t="s">
        <v>40</v>
      </c>
      <c r="C133" s="12">
        <v>703</v>
      </c>
      <c r="D133" s="13" t="s">
        <v>130</v>
      </c>
      <c r="E133" s="12">
        <v>5202402</v>
      </c>
      <c r="F133" s="13" t="s">
        <v>187</v>
      </c>
      <c r="G133" s="13" t="s">
        <v>156</v>
      </c>
      <c r="H133" s="22">
        <v>0</v>
      </c>
      <c r="I133" s="35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</row>
    <row r="134" spans="1:129" ht="12.75" hidden="1">
      <c r="A134" s="59"/>
      <c r="B134" s="14" t="s">
        <v>24</v>
      </c>
      <c r="C134" s="12">
        <v>703</v>
      </c>
      <c r="D134" s="13" t="s">
        <v>130</v>
      </c>
      <c r="E134" s="12">
        <v>5202402</v>
      </c>
      <c r="F134" s="13" t="s">
        <v>187</v>
      </c>
      <c r="G134" s="13" t="s">
        <v>157</v>
      </c>
      <c r="H134" s="22">
        <v>0</v>
      </c>
      <c r="I134" s="35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</row>
    <row r="135" spans="1:129" ht="24" hidden="1">
      <c r="A135" s="59"/>
      <c r="B135" s="5" t="s">
        <v>31</v>
      </c>
      <c r="C135" s="12">
        <v>703</v>
      </c>
      <c r="D135" s="13" t="s">
        <v>130</v>
      </c>
      <c r="E135" s="12">
        <v>5202402</v>
      </c>
      <c r="F135" s="13" t="s">
        <v>187</v>
      </c>
      <c r="G135" s="13" t="s">
        <v>160</v>
      </c>
      <c r="H135" s="22">
        <v>0</v>
      </c>
      <c r="I135" s="35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</row>
    <row r="136" spans="1:129" ht="24" hidden="1">
      <c r="A136" s="59"/>
      <c r="B136" s="5" t="s">
        <v>15</v>
      </c>
      <c r="C136" s="12">
        <v>703</v>
      </c>
      <c r="D136" s="13" t="s">
        <v>130</v>
      </c>
      <c r="E136" s="12">
        <v>5202402</v>
      </c>
      <c r="F136" s="13" t="s">
        <v>187</v>
      </c>
      <c r="G136" s="13" t="s">
        <v>161</v>
      </c>
      <c r="H136" s="22">
        <v>0</v>
      </c>
      <c r="I136" s="35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</row>
    <row r="137" spans="1:129" ht="25.5" customHeight="1" hidden="1">
      <c r="A137" s="60"/>
      <c r="B137" s="102">
        <f>H113</f>
        <v>17</v>
      </c>
      <c r="C137" s="103"/>
      <c r="D137" s="103"/>
      <c r="E137" s="103"/>
      <c r="F137" s="103"/>
      <c r="G137" s="103"/>
      <c r="H137" s="21">
        <f>H139</f>
        <v>0</v>
      </c>
      <c r="I137" s="34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</row>
    <row r="138" spans="1:129" ht="39" customHeight="1" hidden="1">
      <c r="A138" s="60"/>
      <c r="B138" s="8" t="s">
        <v>159</v>
      </c>
      <c r="C138" s="9">
        <v>703</v>
      </c>
      <c r="D138" s="10" t="s">
        <v>130</v>
      </c>
      <c r="E138" s="9">
        <v>7950004</v>
      </c>
      <c r="F138" s="10" t="s">
        <v>146</v>
      </c>
      <c r="G138" s="10" t="s">
        <v>146</v>
      </c>
      <c r="H138" s="21">
        <f>H139</f>
        <v>0</v>
      </c>
      <c r="I138" s="34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</row>
    <row r="139" spans="1:129" ht="24" hidden="1">
      <c r="A139" s="59"/>
      <c r="B139" s="5" t="s">
        <v>30</v>
      </c>
      <c r="C139" s="6">
        <v>703</v>
      </c>
      <c r="D139" s="7" t="s">
        <v>130</v>
      </c>
      <c r="E139" s="6">
        <v>7950004</v>
      </c>
      <c r="F139" s="7">
        <v>500</v>
      </c>
      <c r="G139" s="7" t="s">
        <v>146</v>
      </c>
      <c r="H139" s="20"/>
      <c r="I139" s="35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</row>
    <row r="140" spans="1:129" ht="24" hidden="1">
      <c r="A140" s="59"/>
      <c r="B140" s="5" t="s">
        <v>40</v>
      </c>
      <c r="C140" s="6">
        <v>703</v>
      </c>
      <c r="D140" s="7" t="s">
        <v>130</v>
      </c>
      <c r="E140" s="6">
        <v>7950004</v>
      </c>
      <c r="F140" s="7">
        <v>500</v>
      </c>
      <c r="G140" s="7">
        <v>225</v>
      </c>
      <c r="H140" s="20"/>
      <c r="I140" s="35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</row>
    <row r="141" spans="1:129" ht="39" customHeight="1" hidden="1">
      <c r="A141" s="59"/>
      <c r="B141" s="96" t="s">
        <v>226</v>
      </c>
      <c r="C141" s="104"/>
      <c r="D141" s="104"/>
      <c r="E141" s="104"/>
      <c r="F141" s="104"/>
      <c r="G141" s="105"/>
      <c r="H141" s="51">
        <f>H142</f>
        <v>0</v>
      </c>
      <c r="I141" s="35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</row>
    <row r="142" spans="1:129" ht="84" hidden="1">
      <c r="A142" s="59"/>
      <c r="B142" s="42" t="s">
        <v>227</v>
      </c>
      <c r="C142" s="46">
        <v>703</v>
      </c>
      <c r="D142" s="50" t="s">
        <v>130</v>
      </c>
      <c r="E142" s="46">
        <v>7950005</v>
      </c>
      <c r="F142" s="50" t="s">
        <v>146</v>
      </c>
      <c r="G142" s="50" t="s">
        <v>146</v>
      </c>
      <c r="H142" s="51">
        <f>H143</f>
        <v>0</v>
      </c>
      <c r="I142" s="35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</row>
    <row r="143" spans="1:129" ht="24" hidden="1">
      <c r="A143" s="59"/>
      <c r="B143" s="5" t="s">
        <v>225</v>
      </c>
      <c r="C143" s="12">
        <v>703</v>
      </c>
      <c r="D143" s="13" t="s">
        <v>130</v>
      </c>
      <c r="E143" s="12">
        <v>7950005</v>
      </c>
      <c r="F143" s="13" t="s">
        <v>187</v>
      </c>
      <c r="G143" s="13" t="s">
        <v>146</v>
      </c>
      <c r="H143" s="22">
        <f>H144</f>
        <v>0</v>
      </c>
      <c r="I143" s="35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</row>
    <row r="144" spans="1:129" ht="24" hidden="1">
      <c r="A144" s="57"/>
      <c r="B144" s="5" t="s">
        <v>40</v>
      </c>
      <c r="C144" s="12">
        <v>703</v>
      </c>
      <c r="D144" s="13" t="s">
        <v>130</v>
      </c>
      <c r="E144" s="12">
        <v>7950005</v>
      </c>
      <c r="F144" s="13" t="s">
        <v>187</v>
      </c>
      <c r="G144" s="13" t="s">
        <v>156</v>
      </c>
      <c r="H144" s="22">
        <v>0</v>
      </c>
      <c r="I144" s="35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</row>
    <row r="145" spans="1:129" ht="15" customHeight="1">
      <c r="A145" s="62" t="s">
        <v>108</v>
      </c>
      <c r="B145" s="92" t="s">
        <v>41</v>
      </c>
      <c r="C145" s="92"/>
      <c r="D145" s="92"/>
      <c r="E145" s="92"/>
      <c r="F145" s="92"/>
      <c r="G145" s="92"/>
      <c r="H145" s="51">
        <f>H158+H187</f>
        <v>350</v>
      </c>
      <c r="I145" s="34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</row>
    <row r="146" spans="1:129" ht="25.5" customHeight="1" hidden="1">
      <c r="A146" s="66"/>
      <c r="B146" s="96" t="s">
        <v>239</v>
      </c>
      <c r="C146" s="97"/>
      <c r="D146" s="97"/>
      <c r="E146" s="97"/>
      <c r="F146" s="97"/>
      <c r="G146" s="98"/>
      <c r="H146" s="51">
        <f>H147</f>
        <v>0</v>
      </c>
      <c r="I146" s="34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</row>
    <row r="147" spans="1:129" ht="48" customHeight="1" hidden="1">
      <c r="A147" s="67"/>
      <c r="B147" s="42" t="s">
        <v>239</v>
      </c>
      <c r="C147" s="46">
        <v>703</v>
      </c>
      <c r="D147" s="50" t="s">
        <v>131</v>
      </c>
      <c r="E147" s="46">
        <v>5202402</v>
      </c>
      <c r="F147" s="50" t="s">
        <v>146</v>
      </c>
      <c r="G147" s="50" t="s">
        <v>146</v>
      </c>
      <c r="H147" s="51">
        <f>H148</f>
        <v>0</v>
      </c>
      <c r="I147" s="34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</row>
    <row r="148" spans="1:129" ht="15" customHeight="1" hidden="1">
      <c r="A148" s="67"/>
      <c r="B148" s="5" t="s">
        <v>225</v>
      </c>
      <c r="C148" s="6">
        <v>703</v>
      </c>
      <c r="D148" s="7" t="s">
        <v>131</v>
      </c>
      <c r="E148" s="6">
        <v>5202402</v>
      </c>
      <c r="F148" s="7" t="s">
        <v>187</v>
      </c>
      <c r="G148" s="7" t="s">
        <v>146</v>
      </c>
      <c r="H148" s="20">
        <f>H149+H150+H151</f>
        <v>0</v>
      </c>
      <c r="I148" s="34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</row>
    <row r="149" spans="1:129" ht="22.5" customHeight="1" hidden="1">
      <c r="A149" s="67"/>
      <c r="B149" s="5" t="s">
        <v>40</v>
      </c>
      <c r="C149" s="12">
        <v>703</v>
      </c>
      <c r="D149" s="13" t="s">
        <v>131</v>
      </c>
      <c r="E149" s="12">
        <v>5202402</v>
      </c>
      <c r="F149" s="13" t="s">
        <v>187</v>
      </c>
      <c r="G149" s="13" t="s">
        <v>156</v>
      </c>
      <c r="H149" s="22">
        <v>0</v>
      </c>
      <c r="I149" s="34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</row>
    <row r="150" spans="1:129" ht="15" customHeight="1" hidden="1">
      <c r="A150" s="67"/>
      <c r="B150" s="14" t="s">
        <v>24</v>
      </c>
      <c r="C150" s="6">
        <v>703</v>
      </c>
      <c r="D150" s="7" t="s">
        <v>131</v>
      </c>
      <c r="E150" s="6">
        <v>5202402</v>
      </c>
      <c r="F150" s="7" t="s">
        <v>187</v>
      </c>
      <c r="G150" s="7" t="s">
        <v>157</v>
      </c>
      <c r="H150" s="20">
        <v>0</v>
      </c>
      <c r="I150" s="34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</row>
    <row r="151" spans="1:129" ht="22.5" customHeight="1" hidden="1">
      <c r="A151" s="67"/>
      <c r="B151" s="5" t="s">
        <v>15</v>
      </c>
      <c r="C151" s="12">
        <v>703</v>
      </c>
      <c r="D151" s="13" t="s">
        <v>131</v>
      </c>
      <c r="E151" s="12">
        <v>5202402</v>
      </c>
      <c r="F151" s="13" t="s">
        <v>187</v>
      </c>
      <c r="G151" s="13" t="s">
        <v>161</v>
      </c>
      <c r="H151" s="22">
        <v>0</v>
      </c>
      <c r="I151" s="34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</row>
    <row r="152" spans="1:129" ht="25.5" customHeight="1" hidden="1">
      <c r="A152" s="60"/>
      <c r="B152" s="92" t="s">
        <v>245</v>
      </c>
      <c r="C152" s="92"/>
      <c r="D152" s="92"/>
      <c r="E152" s="92"/>
      <c r="F152" s="92"/>
      <c r="G152" s="92"/>
      <c r="H152" s="51">
        <f>H153</f>
        <v>0</v>
      </c>
      <c r="I152" s="34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</row>
    <row r="153" spans="1:129" ht="60" customHeight="1" hidden="1">
      <c r="A153" s="60"/>
      <c r="B153" s="42" t="s">
        <v>247</v>
      </c>
      <c r="C153" s="46">
        <v>703</v>
      </c>
      <c r="D153" s="50" t="s">
        <v>131</v>
      </c>
      <c r="E153" s="46">
        <v>5202402</v>
      </c>
      <c r="F153" s="50" t="s">
        <v>146</v>
      </c>
      <c r="G153" s="50" t="s">
        <v>146</v>
      </c>
      <c r="H153" s="51">
        <f>H154</f>
        <v>0</v>
      </c>
      <c r="I153" s="34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</row>
    <row r="154" spans="1:129" ht="24" hidden="1">
      <c r="A154" s="60"/>
      <c r="B154" s="5" t="s">
        <v>225</v>
      </c>
      <c r="C154" s="12">
        <v>703</v>
      </c>
      <c r="D154" s="13" t="s">
        <v>131</v>
      </c>
      <c r="E154" s="12">
        <v>5202402</v>
      </c>
      <c r="F154" s="13" t="s">
        <v>187</v>
      </c>
      <c r="G154" s="13" t="s">
        <v>146</v>
      </c>
      <c r="H154" s="22">
        <f>H155+H156+H157</f>
        <v>0</v>
      </c>
      <c r="I154" s="34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</row>
    <row r="155" spans="1:129" ht="24" hidden="1">
      <c r="A155" s="60"/>
      <c r="B155" s="5" t="s">
        <v>40</v>
      </c>
      <c r="C155" s="12">
        <v>703</v>
      </c>
      <c r="D155" s="13" t="s">
        <v>131</v>
      </c>
      <c r="E155" s="12">
        <v>5202402</v>
      </c>
      <c r="F155" s="13" t="s">
        <v>187</v>
      </c>
      <c r="G155" s="13" t="s">
        <v>156</v>
      </c>
      <c r="H155" s="22">
        <v>0</v>
      </c>
      <c r="I155" s="34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</row>
    <row r="156" spans="1:129" ht="12.75" hidden="1">
      <c r="A156" s="60"/>
      <c r="B156" s="14" t="s">
        <v>24</v>
      </c>
      <c r="C156" s="12">
        <v>703</v>
      </c>
      <c r="D156" s="13" t="s">
        <v>131</v>
      </c>
      <c r="E156" s="12">
        <v>5202402</v>
      </c>
      <c r="F156" s="13" t="s">
        <v>187</v>
      </c>
      <c r="G156" s="13" t="s">
        <v>157</v>
      </c>
      <c r="H156" s="22">
        <v>0</v>
      </c>
      <c r="I156" s="34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</row>
    <row r="157" spans="1:129" ht="21.75" customHeight="1" hidden="1">
      <c r="A157" s="60"/>
      <c r="B157" s="5" t="s">
        <v>15</v>
      </c>
      <c r="C157" s="12">
        <v>703</v>
      </c>
      <c r="D157" s="13" t="s">
        <v>131</v>
      </c>
      <c r="E157" s="12">
        <v>5202402</v>
      </c>
      <c r="F157" s="13" t="s">
        <v>187</v>
      </c>
      <c r="G157" s="13" t="s">
        <v>161</v>
      </c>
      <c r="H157" s="22">
        <v>0</v>
      </c>
      <c r="I157" s="34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</row>
    <row r="158" spans="1:129" ht="12.75">
      <c r="A158" s="59"/>
      <c r="B158" s="42" t="s">
        <v>41</v>
      </c>
      <c r="C158" s="46">
        <v>703</v>
      </c>
      <c r="D158" s="50" t="s">
        <v>131</v>
      </c>
      <c r="E158" s="46">
        <v>6000000</v>
      </c>
      <c r="F158" s="50" t="s">
        <v>146</v>
      </c>
      <c r="G158" s="50" t="s">
        <v>146</v>
      </c>
      <c r="H158" s="51">
        <f>H159+H170+H173</f>
        <v>300</v>
      </c>
      <c r="I158" s="34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</row>
    <row r="159" spans="1:129" ht="12.75">
      <c r="A159" s="91"/>
      <c r="B159" s="42" t="s">
        <v>219</v>
      </c>
      <c r="C159" s="46">
        <v>703</v>
      </c>
      <c r="D159" s="50" t="s">
        <v>131</v>
      </c>
      <c r="E159" s="46">
        <v>6000100</v>
      </c>
      <c r="F159" s="50" t="s">
        <v>146</v>
      </c>
      <c r="G159" s="50" t="s">
        <v>146</v>
      </c>
      <c r="H159" s="51">
        <f>H160</f>
        <v>200</v>
      </c>
      <c r="I159" s="34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</row>
    <row r="160" spans="1:129" ht="24">
      <c r="A160" s="91"/>
      <c r="B160" s="5" t="s">
        <v>225</v>
      </c>
      <c r="C160" s="12">
        <v>703</v>
      </c>
      <c r="D160" s="13" t="s">
        <v>131</v>
      </c>
      <c r="E160" s="12">
        <v>6000100</v>
      </c>
      <c r="F160" s="13" t="s">
        <v>187</v>
      </c>
      <c r="G160" s="13" t="s">
        <v>146</v>
      </c>
      <c r="H160" s="22">
        <f>H161+H162+H163+H164</f>
        <v>200</v>
      </c>
      <c r="I160" s="35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</row>
    <row r="161" spans="1:129" ht="12.75">
      <c r="A161" s="91"/>
      <c r="B161" s="5" t="s">
        <v>10</v>
      </c>
      <c r="C161" s="12">
        <v>703</v>
      </c>
      <c r="D161" s="13" t="s">
        <v>131</v>
      </c>
      <c r="E161" s="12">
        <v>6000100</v>
      </c>
      <c r="F161" s="13" t="s">
        <v>187</v>
      </c>
      <c r="G161" s="13">
        <v>223</v>
      </c>
      <c r="H161" s="22">
        <v>200</v>
      </c>
      <c r="I161" s="35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</row>
    <row r="162" spans="1:129" ht="24" hidden="1">
      <c r="A162" s="91"/>
      <c r="B162" s="5" t="s">
        <v>40</v>
      </c>
      <c r="C162" s="12">
        <v>703</v>
      </c>
      <c r="D162" s="13" t="s">
        <v>131</v>
      </c>
      <c r="E162" s="12">
        <v>6000100</v>
      </c>
      <c r="F162" s="13" t="s">
        <v>187</v>
      </c>
      <c r="G162" s="13" t="s">
        <v>156</v>
      </c>
      <c r="H162" s="22">
        <v>0</v>
      </c>
      <c r="I162" s="35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</row>
    <row r="163" spans="1:129" ht="12.75" hidden="1">
      <c r="A163" s="91"/>
      <c r="B163" s="5" t="s">
        <v>24</v>
      </c>
      <c r="C163" s="12">
        <v>703</v>
      </c>
      <c r="D163" s="13" t="s">
        <v>131</v>
      </c>
      <c r="E163" s="12">
        <v>6000100</v>
      </c>
      <c r="F163" s="13" t="s">
        <v>187</v>
      </c>
      <c r="G163" s="13" t="s">
        <v>157</v>
      </c>
      <c r="H163" s="22">
        <v>0</v>
      </c>
      <c r="I163" s="35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</row>
    <row r="164" spans="1:129" ht="24" hidden="1">
      <c r="A164" s="91"/>
      <c r="B164" s="5" t="s">
        <v>15</v>
      </c>
      <c r="C164" s="12">
        <v>703</v>
      </c>
      <c r="D164" s="13" t="s">
        <v>131</v>
      </c>
      <c r="E164" s="12">
        <v>6000100</v>
      </c>
      <c r="F164" s="13" t="s">
        <v>187</v>
      </c>
      <c r="G164" s="13">
        <v>340</v>
      </c>
      <c r="H164" s="22">
        <v>0</v>
      </c>
      <c r="I164" s="35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</row>
    <row r="165" spans="1:129" ht="50.25" customHeight="1" hidden="1">
      <c r="A165" s="91"/>
      <c r="B165" s="8" t="s">
        <v>220</v>
      </c>
      <c r="C165" s="9">
        <v>703</v>
      </c>
      <c r="D165" s="10" t="s">
        <v>131</v>
      </c>
      <c r="E165" s="9">
        <v>6000200</v>
      </c>
      <c r="F165" s="10" t="s">
        <v>146</v>
      </c>
      <c r="G165" s="10" t="s">
        <v>146</v>
      </c>
      <c r="H165" s="21">
        <f>H166</f>
        <v>0</v>
      </c>
      <c r="I165" s="34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</row>
    <row r="166" spans="1:129" ht="24" hidden="1">
      <c r="A166" s="91"/>
      <c r="B166" s="5" t="s">
        <v>30</v>
      </c>
      <c r="C166" s="6">
        <v>703</v>
      </c>
      <c r="D166" s="7" t="s">
        <v>131</v>
      </c>
      <c r="E166" s="6">
        <v>6000200</v>
      </c>
      <c r="F166" s="7" t="s">
        <v>187</v>
      </c>
      <c r="G166" s="7" t="s">
        <v>146</v>
      </c>
      <c r="H166" s="20">
        <f>H168+H169</f>
        <v>0</v>
      </c>
      <c r="I166" s="35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</row>
    <row r="167" spans="1:129" ht="12.75" hidden="1">
      <c r="A167" s="91"/>
      <c r="B167" s="5" t="s">
        <v>151</v>
      </c>
      <c r="C167" s="6"/>
      <c r="D167" s="7"/>
      <c r="E167" s="6"/>
      <c r="F167" s="7"/>
      <c r="G167" s="7"/>
      <c r="H167" s="20"/>
      <c r="I167" s="35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</row>
    <row r="168" spans="1:129" ht="12.75" hidden="1">
      <c r="A168" s="91"/>
      <c r="B168" s="5" t="s">
        <v>11</v>
      </c>
      <c r="C168" s="6">
        <v>703</v>
      </c>
      <c r="D168" s="7" t="s">
        <v>131</v>
      </c>
      <c r="E168" s="6">
        <v>6000200</v>
      </c>
      <c r="F168" s="7" t="s">
        <v>187</v>
      </c>
      <c r="G168" s="7">
        <v>225</v>
      </c>
      <c r="H168" s="20">
        <v>0</v>
      </c>
      <c r="I168" s="35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</row>
    <row r="169" spans="1:129" ht="12.75" hidden="1">
      <c r="A169" s="91"/>
      <c r="B169" s="5" t="s">
        <v>42</v>
      </c>
      <c r="C169" s="6">
        <v>703</v>
      </c>
      <c r="D169" s="7" t="s">
        <v>131</v>
      </c>
      <c r="E169" s="6">
        <v>6000200</v>
      </c>
      <c r="F169" s="7" t="s">
        <v>187</v>
      </c>
      <c r="G169" s="7">
        <v>226</v>
      </c>
      <c r="H169" s="20">
        <v>0</v>
      </c>
      <c r="I169" s="35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</row>
    <row r="170" spans="1:129" ht="24">
      <c r="A170" s="59"/>
      <c r="B170" s="42" t="s">
        <v>43</v>
      </c>
      <c r="C170" s="46">
        <v>703</v>
      </c>
      <c r="D170" s="50" t="s">
        <v>131</v>
      </c>
      <c r="E170" s="46">
        <v>6000400</v>
      </c>
      <c r="F170" s="50" t="s">
        <v>146</v>
      </c>
      <c r="G170" s="50" t="s">
        <v>146</v>
      </c>
      <c r="H170" s="51">
        <f>H171</f>
        <v>20</v>
      </c>
      <c r="I170" s="34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</row>
    <row r="171" spans="1:129" ht="24">
      <c r="A171" s="59"/>
      <c r="B171" s="5" t="s">
        <v>225</v>
      </c>
      <c r="C171" s="12">
        <v>703</v>
      </c>
      <c r="D171" s="13" t="s">
        <v>131</v>
      </c>
      <c r="E171" s="12">
        <v>6000400</v>
      </c>
      <c r="F171" s="13" t="s">
        <v>187</v>
      </c>
      <c r="G171" s="13" t="s">
        <v>146</v>
      </c>
      <c r="H171" s="22">
        <f>H172</f>
        <v>20</v>
      </c>
      <c r="I171" s="35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</row>
    <row r="172" spans="1:129" ht="12.75">
      <c r="A172" s="59"/>
      <c r="B172" s="5" t="s">
        <v>44</v>
      </c>
      <c r="C172" s="6">
        <v>703</v>
      </c>
      <c r="D172" s="7" t="s">
        <v>131</v>
      </c>
      <c r="E172" s="6">
        <v>6000400</v>
      </c>
      <c r="F172" s="7" t="s">
        <v>187</v>
      </c>
      <c r="G172" s="7">
        <v>226</v>
      </c>
      <c r="H172" s="20">
        <v>20</v>
      </c>
      <c r="I172" s="35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</row>
    <row r="173" spans="1:129" ht="24">
      <c r="A173" s="91"/>
      <c r="B173" s="42" t="s">
        <v>45</v>
      </c>
      <c r="C173" s="46">
        <v>703</v>
      </c>
      <c r="D173" s="50" t="s">
        <v>131</v>
      </c>
      <c r="E173" s="46">
        <v>6000500</v>
      </c>
      <c r="F173" s="50" t="s">
        <v>146</v>
      </c>
      <c r="G173" s="50" t="s">
        <v>146</v>
      </c>
      <c r="H173" s="51">
        <f>H174+H175+H176+H177+H178+H179+H180</f>
        <v>80</v>
      </c>
      <c r="I173" s="34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</row>
    <row r="174" spans="1:129" ht="12.75" hidden="1">
      <c r="A174" s="91"/>
      <c r="B174" s="5" t="s">
        <v>9</v>
      </c>
      <c r="C174" s="12">
        <v>703</v>
      </c>
      <c r="D174" s="13" t="s">
        <v>131</v>
      </c>
      <c r="E174" s="12">
        <v>6000500</v>
      </c>
      <c r="F174" s="13" t="s">
        <v>187</v>
      </c>
      <c r="G174" s="13" t="s">
        <v>246</v>
      </c>
      <c r="H174" s="22">
        <v>0</v>
      </c>
      <c r="I174" s="34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</row>
    <row r="175" spans="1:129" ht="24" hidden="1">
      <c r="A175" s="91"/>
      <c r="B175" s="5" t="s">
        <v>40</v>
      </c>
      <c r="C175" s="12">
        <v>703</v>
      </c>
      <c r="D175" s="13" t="s">
        <v>131</v>
      </c>
      <c r="E175" s="12">
        <v>6000500</v>
      </c>
      <c r="F175" s="13" t="s">
        <v>187</v>
      </c>
      <c r="G175" s="13" t="s">
        <v>156</v>
      </c>
      <c r="H175" s="22">
        <v>0</v>
      </c>
      <c r="I175" s="34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</row>
    <row r="176" spans="1:129" ht="12.75">
      <c r="A176" s="91"/>
      <c r="B176" s="5" t="s">
        <v>24</v>
      </c>
      <c r="C176" s="12">
        <v>703</v>
      </c>
      <c r="D176" s="13" t="s">
        <v>131</v>
      </c>
      <c r="E176" s="12">
        <v>6000500</v>
      </c>
      <c r="F176" s="13" t="s">
        <v>187</v>
      </c>
      <c r="G176" s="13">
        <v>226</v>
      </c>
      <c r="H176" s="22">
        <v>60</v>
      </c>
      <c r="I176" s="35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</row>
    <row r="177" spans="1:129" ht="24" hidden="1">
      <c r="A177" s="59"/>
      <c r="B177" s="5" t="s">
        <v>31</v>
      </c>
      <c r="C177" s="12">
        <v>703</v>
      </c>
      <c r="D177" s="13" t="s">
        <v>131</v>
      </c>
      <c r="E177" s="12">
        <v>6000500</v>
      </c>
      <c r="F177" s="13" t="s">
        <v>187</v>
      </c>
      <c r="G177" s="13" t="s">
        <v>160</v>
      </c>
      <c r="H177" s="22">
        <v>0</v>
      </c>
      <c r="I177" s="35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</row>
    <row r="178" spans="1:129" ht="24" hidden="1">
      <c r="A178" s="59"/>
      <c r="B178" s="5" t="s">
        <v>15</v>
      </c>
      <c r="C178" s="12">
        <v>703</v>
      </c>
      <c r="D178" s="13" t="s">
        <v>131</v>
      </c>
      <c r="E178" s="12">
        <v>6000500</v>
      </c>
      <c r="F178" s="13" t="s">
        <v>187</v>
      </c>
      <c r="G178" s="13" t="s">
        <v>161</v>
      </c>
      <c r="H178" s="22">
        <v>0</v>
      </c>
      <c r="I178" s="35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</row>
    <row r="179" spans="1:129" ht="12.75">
      <c r="A179" s="91"/>
      <c r="B179" s="5" t="s">
        <v>17</v>
      </c>
      <c r="C179" s="12">
        <v>703</v>
      </c>
      <c r="D179" s="13" t="s">
        <v>131</v>
      </c>
      <c r="E179" s="12">
        <v>6000500</v>
      </c>
      <c r="F179" s="13" t="s">
        <v>181</v>
      </c>
      <c r="G179" s="13" t="s">
        <v>150</v>
      </c>
      <c r="H179" s="22">
        <v>15</v>
      </c>
      <c r="I179" s="35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</row>
    <row r="180" spans="1:129" ht="12.75">
      <c r="A180" s="99"/>
      <c r="B180" s="5" t="s">
        <v>17</v>
      </c>
      <c r="C180" s="12">
        <v>703</v>
      </c>
      <c r="D180" s="13" t="s">
        <v>131</v>
      </c>
      <c r="E180" s="12">
        <v>6000500</v>
      </c>
      <c r="F180" s="13" t="s">
        <v>183</v>
      </c>
      <c r="G180" s="13" t="s">
        <v>150</v>
      </c>
      <c r="H180" s="22">
        <v>5</v>
      </c>
      <c r="I180" s="35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</row>
    <row r="181" spans="1:129" ht="24" customHeight="1" hidden="1">
      <c r="A181" s="99"/>
      <c r="B181" s="96" t="s">
        <v>228</v>
      </c>
      <c r="C181" s="97"/>
      <c r="D181" s="97"/>
      <c r="E181" s="97"/>
      <c r="F181" s="97"/>
      <c r="G181" s="98"/>
      <c r="H181" s="51">
        <f>H182</f>
        <v>0</v>
      </c>
      <c r="I181" s="35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</row>
    <row r="182" spans="1:129" ht="106.5" customHeight="1" hidden="1">
      <c r="A182" s="99"/>
      <c r="B182" s="42" t="s">
        <v>222</v>
      </c>
      <c r="C182" s="46">
        <v>703</v>
      </c>
      <c r="D182" s="50" t="s">
        <v>131</v>
      </c>
      <c r="E182" s="50" t="s">
        <v>195</v>
      </c>
      <c r="F182" s="50" t="s">
        <v>146</v>
      </c>
      <c r="G182" s="50" t="s">
        <v>146</v>
      </c>
      <c r="H182" s="51">
        <f>H183</f>
        <v>0</v>
      </c>
      <c r="I182" s="35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</row>
    <row r="183" spans="1:129" ht="25.5" customHeight="1" hidden="1">
      <c r="A183" s="99"/>
      <c r="B183" s="5" t="s">
        <v>225</v>
      </c>
      <c r="C183" s="12">
        <v>703</v>
      </c>
      <c r="D183" s="13" t="s">
        <v>131</v>
      </c>
      <c r="E183" s="13" t="s">
        <v>195</v>
      </c>
      <c r="F183" s="13" t="s">
        <v>187</v>
      </c>
      <c r="G183" s="13" t="s">
        <v>146</v>
      </c>
      <c r="H183" s="22">
        <f>H184+H185+H186</f>
        <v>0</v>
      </c>
      <c r="I183" s="35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</row>
    <row r="184" spans="1:129" ht="24" customHeight="1" hidden="1">
      <c r="A184" s="99"/>
      <c r="B184" s="5" t="s">
        <v>40</v>
      </c>
      <c r="C184" s="12">
        <v>703</v>
      </c>
      <c r="D184" s="13" t="s">
        <v>131</v>
      </c>
      <c r="E184" s="13" t="s">
        <v>195</v>
      </c>
      <c r="F184" s="13" t="s">
        <v>187</v>
      </c>
      <c r="G184" s="13">
        <v>225</v>
      </c>
      <c r="H184" s="22">
        <v>0</v>
      </c>
      <c r="I184" s="35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</row>
    <row r="185" spans="1:129" ht="12.75" customHeight="1" hidden="1">
      <c r="A185" s="99"/>
      <c r="B185" s="5" t="s">
        <v>24</v>
      </c>
      <c r="C185" s="6">
        <v>703</v>
      </c>
      <c r="D185" s="7" t="s">
        <v>131</v>
      </c>
      <c r="E185" s="7" t="s">
        <v>195</v>
      </c>
      <c r="F185" s="7" t="s">
        <v>187</v>
      </c>
      <c r="G185" s="7" t="s">
        <v>157</v>
      </c>
      <c r="H185" s="20">
        <v>0</v>
      </c>
      <c r="I185" s="35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</row>
    <row r="186" spans="1:129" ht="12.75" customHeight="1" hidden="1">
      <c r="A186" s="99"/>
      <c r="B186" s="5" t="s">
        <v>17</v>
      </c>
      <c r="C186" s="6">
        <v>703</v>
      </c>
      <c r="D186" s="7" t="s">
        <v>131</v>
      </c>
      <c r="E186" s="7" t="s">
        <v>195</v>
      </c>
      <c r="F186" s="7" t="s">
        <v>183</v>
      </c>
      <c r="G186" s="7" t="s">
        <v>150</v>
      </c>
      <c r="H186" s="20">
        <v>0</v>
      </c>
      <c r="I186" s="35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</row>
    <row r="187" spans="1:129" ht="24" customHeight="1">
      <c r="A187" s="99"/>
      <c r="B187" s="92" t="s">
        <v>257</v>
      </c>
      <c r="C187" s="92"/>
      <c r="D187" s="92"/>
      <c r="E187" s="92"/>
      <c r="F187" s="92"/>
      <c r="G187" s="92"/>
      <c r="H187" s="51">
        <f>H188</f>
        <v>50</v>
      </c>
      <c r="I187" s="35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</row>
    <row r="188" spans="1:129" ht="60" customHeight="1">
      <c r="A188" s="99"/>
      <c r="B188" s="42" t="s">
        <v>276</v>
      </c>
      <c r="C188" s="46">
        <v>703</v>
      </c>
      <c r="D188" s="50" t="s">
        <v>130</v>
      </c>
      <c r="E188" s="46">
        <v>7950003</v>
      </c>
      <c r="F188" s="50" t="s">
        <v>146</v>
      </c>
      <c r="G188" s="50" t="s">
        <v>146</v>
      </c>
      <c r="H188" s="51">
        <f>H189</f>
        <v>50</v>
      </c>
      <c r="I188" s="35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</row>
    <row r="189" spans="1:129" ht="24">
      <c r="A189" s="99"/>
      <c r="B189" s="5" t="s">
        <v>225</v>
      </c>
      <c r="C189" s="12">
        <v>703</v>
      </c>
      <c r="D189" s="13" t="s">
        <v>130</v>
      </c>
      <c r="E189" s="12">
        <v>7950003</v>
      </c>
      <c r="F189" s="13" t="s">
        <v>187</v>
      </c>
      <c r="G189" s="13" t="s">
        <v>146</v>
      </c>
      <c r="H189" s="22">
        <f>H190</f>
        <v>50</v>
      </c>
      <c r="I189" s="35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</row>
    <row r="190" spans="1:129" ht="24">
      <c r="A190" s="100"/>
      <c r="B190" s="5" t="s">
        <v>40</v>
      </c>
      <c r="C190" s="12">
        <v>703</v>
      </c>
      <c r="D190" s="13" t="s">
        <v>130</v>
      </c>
      <c r="E190" s="12">
        <v>7950003</v>
      </c>
      <c r="F190" s="13" t="s">
        <v>187</v>
      </c>
      <c r="G190" s="13" t="s">
        <v>156</v>
      </c>
      <c r="H190" s="22">
        <v>50</v>
      </c>
      <c r="I190" s="35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</row>
    <row r="191" spans="1:129" ht="25.5" customHeight="1">
      <c r="A191" s="62" t="s">
        <v>109</v>
      </c>
      <c r="B191" s="42" t="s">
        <v>46</v>
      </c>
      <c r="C191" s="46">
        <v>703</v>
      </c>
      <c r="D191" s="50" t="s">
        <v>132</v>
      </c>
      <c r="E191" s="50" t="s">
        <v>138</v>
      </c>
      <c r="F191" s="50" t="s">
        <v>146</v>
      </c>
      <c r="G191" s="50" t="s">
        <v>146</v>
      </c>
      <c r="H191" s="51">
        <f>H192+H210+H215</f>
        <v>2022.5</v>
      </c>
      <c r="I191" s="35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</row>
    <row r="192" spans="1:129" ht="24" customHeight="1">
      <c r="A192" s="58"/>
      <c r="B192" s="42" t="s">
        <v>46</v>
      </c>
      <c r="C192" s="46">
        <v>703</v>
      </c>
      <c r="D192" s="50" t="s">
        <v>132</v>
      </c>
      <c r="E192" s="50" t="s">
        <v>147</v>
      </c>
      <c r="F192" s="50" t="s">
        <v>146</v>
      </c>
      <c r="G192" s="50" t="s">
        <v>146</v>
      </c>
      <c r="H192" s="51">
        <f>H193+H194+H195+H196+H197+H198+H199+H200+H201+H202+H203+H204+H205+H206+H207+H208+H209</f>
        <v>2022.5</v>
      </c>
      <c r="I192" s="34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</row>
    <row r="193" spans="1:129" ht="12.75">
      <c r="A193" s="59"/>
      <c r="B193" s="5" t="s">
        <v>47</v>
      </c>
      <c r="C193" s="12">
        <v>703</v>
      </c>
      <c r="D193" s="13" t="s">
        <v>132</v>
      </c>
      <c r="E193" s="13" t="s">
        <v>147</v>
      </c>
      <c r="F193" s="13" t="s">
        <v>191</v>
      </c>
      <c r="G193" s="13">
        <v>211</v>
      </c>
      <c r="H193" s="22">
        <v>1074</v>
      </c>
      <c r="I193" s="35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</row>
    <row r="194" spans="1:129" ht="12.75" customHeight="1">
      <c r="A194" s="59"/>
      <c r="B194" s="5" t="s">
        <v>49</v>
      </c>
      <c r="C194" s="12">
        <v>703</v>
      </c>
      <c r="D194" s="13" t="s">
        <v>132</v>
      </c>
      <c r="E194" s="13" t="s">
        <v>147</v>
      </c>
      <c r="F194" s="13" t="s">
        <v>191</v>
      </c>
      <c r="G194" s="13">
        <v>213</v>
      </c>
      <c r="H194" s="22">
        <v>324.5</v>
      </c>
      <c r="I194" s="35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</row>
    <row r="195" spans="1:129" ht="12.75">
      <c r="A195" s="59"/>
      <c r="B195" s="5" t="s">
        <v>48</v>
      </c>
      <c r="C195" s="12">
        <v>703</v>
      </c>
      <c r="D195" s="13" t="s">
        <v>132</v>
      </c>
      <c r="E195" s="13" t="s">
        <v>147</v>
      </c>
      <c r="F195" s="13" t="s">
        <v>192</v>
      </c>
      <c r="G195" s="13">
        <v>212</v>
      </c>
      <c r="H195" s="22">
        <v>0</v>
      </c>
      <c r="I195" s="35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</row>
    <row r="196" spans="1:129" ht="12.75">
      <c r="A196" s="59"/>
      <c r="B196" s="5" t="s">
        <v>9</v>
      </c>
      <c r="C196" s="12">
        <v>703</v>
      </c>
      <c r="D196" s="13" t="s">
        <v>132</v>
      </c>
      <c r="E196" s="13" t="s">
        <v>147</v>
      </c>
      <c r="F196" s="13" t="s">
        <v>192</v>
      </c>
      <c r="G196" s="13">
        <v>222</v>
      </c>
      <c r="H196" s="22">
        <v>0</v>
      </c>
      <c r="I196" s="35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</row>
    <row r="197" spans="1:129" ht="12.75">
      <c r="A197" s="59"/>
      <c r="B197" s="5" t="s">
        <v>8</v>
      </c>
      <c r="C197" s="12">
        <v>703</v>
      </c>
      <c r="D197" s="13" t="s">
        <v>132</v>
      </c>
      <c r="E197" s="13" t="s">
        <v>147</v>
      </c>
      <c r="F197" s="13" t="s">
        <v>190</v>
      </c>
      <c r="G197" s="13">
        <v>221</v>
      </c>
      <c r="H197" s="22">
        <v>36</v>
      </c>
      <c r="I197" s="35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</row>
    <row r="198" spans="1:129" ht="24">
      <c r="A198" s="59"/>
      <c r="B198" s="5" t="s">
        <v>40</v>
      </c>
      <c r="C198" s="12">
        <v>703</v>
      </c>
      <c r="D198" s="13" t="s">
        <v>132</v>
      </c>
      <c r="E198" s="13" t="s">
        <v>147</v>
      </c>
      <c r="F198" s="13" t="s">
        <v>190</v>
      </c>
      <c r="G198" s="13" t="s">
        <v>156</v>
      </c>
      <c r="H198" s="22">
        <v>30</v>
      </c>
      <c r="I198" s="35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</row>
    <row r="199" spans="1:129" ht="12.75">
      <c r="A199" s="59"/>
      <c r="B199" s="5" t="s">
        <v>24</v>
      </c>
      <c r="C199" s="12">
        <v>703</v>
      </c>
      <c r="D199" s="13" t="s">
        <v>132</v>
      </c>
      <c r="E199" s="13" t="s">
        <v>147</v>
      </c>
      <c r="F199" s="13" t="s">
        <v>190</v>
      </c>
      <c r="G199" s="13">
        <v>226</v>
      </c>
      <c r="H199" s="22">
        <v>15</v>
      </c>
      <c r="I199" s="35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</row>
    <row r="200" spans="1:129" ht="24">
      <c r="A200" s="59"/>
      <c r="B200" s="5" t="s">
        <v>15</v>
      </c>
      <c r="C200" s="12">
        <v>703</v>
      </c>
      <c r="D200" s="13" t="s">
        <v>132</v>
      </c>
      <c r="E200" s="13" t="s">
        <v>147</v>
      </c>
      <c r="F200" s="13" t="s">
        <v>190</v>
      </c>
      <c r="G200" s="13">
        <v>340</v>
      </c>
      <c r="H200" s="22">
        <v>2</v>
      </c>
      <c r="I200" s="35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</row>
    <row r="201" spans="1:129" ht="12.75">
      <c r="A201" s="59"/>
      <c r="B201" s="5" t="s">
        <v>9</v>
      </c>
      <c r="C201" s="12">
        <v>703</v>
      </c>
      <c r="D201" s="13" t="s">
        <v>132</v>
      </c>
      <c r="E201" s="13" t="s">
        <v>147</v>
      </c>
      <c r="F201" s="13" t="s">
        <v>187</v>
      </c>
      <c r="G201" s="13">
        <v>222</v>
      </c>
      <c r="H201" s="22">
        <v>5</v>
      </c>
      <c r="I201" s="35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</row>
    <row r="202" spans="1:129" ht="12.75">
      <c r="A202" s="59"/>
      <c r="B202" s="5" t="s">
        <v>10</v>
      </c>
      <c r="C202" s="12">
        <v>703</v>
      </c>
      <c r="D202" s="13" t="s">
        <v>132</v>
      </c>
      <c r="E202" s="13" t="s">
        <v>147</v>
      </c>
      <c r="F202" s="13" t="s">
        <v>187</v>
      </c>
      <c r="G202" s="13">
        <v>223</v>
      </c>
      <c r="H202" s="22">
        <v>110</v>
      </c>
      <c r="I202" s="35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</row>
    <row r="203" spans="1:129" ht="24">
      <c r="A203" s="59"/>
      <c r="B203" s="5" t="s">
        <v>40</v>
      </c>
      <c r="C203" s="12">
        <v>703</v>
      </c>
      <c r="D203" s="13" t="s">
        <v>132</v>
      </c>
      <c r="E203" s="13" t="s">
        <v>147</v>
      </c>
      <c r="F203" s="13" t="s">
        <v>187</v>
      </c>
      <c r="G203" s="13">
        <v>225</v>
      </c>
      <c r="H203" s="22">
        <v>41.6</v>
      </c>
      <c r="I203" s="35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</row>
    <row r="204" spans="1:129" ht="12.75">
      <c r="A204" s="59"/>
      <c r="B204" s="5" t="s">
        <v>24</v>
      </c>
      <c r="C204" s="12">
        <v>703</v>
      </c>
      <c r="D204" s="13" t="s">
        <v>132</v>
      </c>
      <c r="E204" s="13" t="s">
        <v>147</v>
      </c>
      <c r="F204" s="13" t="s">
        <v>187</v>
      </c>
      <c r="G204" s="13">
        <v>226</v>
      </c>
      <c r="H204" s="22">
        <v>108.5</v>
      </c>
      <c r="I204" s="35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</row>
    <row r="205" spans="1:129" ht="12.75">
      <c r="A205" s="59"/>
      <c r="B205" s="5" t="s">
        <v>17</v>
      </c>
      <c r="C205" s="12">
        <v>703</v>
      </c>
      <c r="D205" s="13" t="s">
        <v>132</v>
      </c>
      <c r="E205" s="13" t="s">
        <v>147</v>
      </c>
      <c r="F205" s="13" t="s">
        <v>187</v>
      </c>
      <c r="G205" s="13">
        <v>290</v>
      </c>
      <c r="H205" s="22">
        <v>0</v>
      </c>
      <c r="I205" s="35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</row>
    <row r="206" spans="1:129" ht="24">
      <c r="A206" s="59"/>
      <c r="B206" s="5" t="s">
        <v>31</v>
      </c>
      <c r="C206" s="12">
        <v>703</v>
      </c>
      <c r="D206" s="13" t="s">
        <v>132</v>
      </c>
      <c r="E206" s="13" t="s">
        <v>147</v>
      </c>
      <c r="F206" s="13" t="s">
        <v>187</v>
      </c>
      <c r="G206" s="13">
        <v>310</v>
      </c>
      <c r="H206" s="22">
        <v>0</v>
      </c>
      <c r="I206" s="35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</row>
    <row r="207" spans="1:129" ht="24">
      <c r="A207" s="59"/>
      <c r="B207" s="5" t="s">
        <v>15</v>
      </c>
      <c r="C207" s="12">
        <v>703</v>
      </c>
      <c r="D207" s="13" t="s">
        <v>132</v>
      </c>
      <c r="E207" s="13" t="s">
        <v>147</v>
      </c>
      <c r="F207" s="13" t="s">
        <v>187</v>
      </c>
      <c r="G207" s="13">
        <v>340</v>
      </c>
      <c r="H207" s="22">
        <v>165.9</v>
      </c>
      <c r="I207" s="35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</row>
    <row r="208" spans="1:129" ht="12.75">
      <c r="A208" s="59"/>
      <c r="B208" s="5" t="s">
        <v>17</v>
      </c>
      <c r="C208" s="12">
        <v>703</v>
      </c>
      <c r="D208" s="13" t="s">
        <v>132</v>
      </c>
      <c r="E208" s="13" t="s">
        <v>147</v>
      </c>
      <c r="F208" s="13" t="s">
        <v>181</v>
      </c>
      <c r="G208" s="13">
        <v>290</v>
      </c>
      <c r="H208" s="22">
        <v>100</v>
      </c>
      <c r="I208" s="35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</row>
    <row r="209" spans="1:129" ht="12.75">
      <c r="A209" s="59"/>
      <c r="B209" s="5" t="s">
        <v>17</v>
      </c>
      <c r="C209" s="12">
        <v>703</v>
      </c>
      <c r="D209" s="13" t="s">
        <v>132</v>
      </c>
      <c r="E209" s="13" t="s">
        <v>147</v>
      </c>
      <c r="F209" s="13" t="s">
        <v>183</v>
      </c>
      <c r="G209" s="13">
        <v>290</v>
      </c>
      <c r="H209" s="22">
        <v>10</v>
      </c>
      <c r="I209" s="35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</row>
    <row r="210" spans="1:129" ht="25.5" customHeight="1" hidden="1">
      <c r="A210" s="59"/>
      <c r="B210" s="96" t="s">
        <v>239</v>
      </c>
      <c r="C210" s="97"/>
      <c r="D210" s="97"/>
      <c r="E210" s="97"/>
      <c r="F210" s="97"/>
      <c r="G210" s="98"/>
      <c r="H210" s="51">
        <f>H211</f>
        <v>0</v>
      </c>
      <c r="I210" s="35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</row>
    <row r="211" spans="1:129" ht="48" hidden="1">
      <c r="A211" s="59"/>
      <c r="B211" s="42" t="s">
        <v>239</v>
      </c>
      <c r="C211" s="46">
        <v>703</v>
      </c>
      <c r="D211" s="50" t="s">
        <v>132</v>
      </c>
      <c r="E211" s="46">
        <v>5202402</v>
      </c>
      <c r="F211" s="50" t="s">
        <v>146</v>
      </c>
      <c r="G211" s="50" t="s">
        <v>146</v>
      </c>
      <c r="H211" s="51">
        <f>H212+H213+H214</f>
        <v>0</v>
      </c>
      <c r="I211" s="35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</row>
    <row r="212" spans="1:129" ht="24" hidden="1">
      <c r="A212" s="59"/>
      <c r="B212" s="5" t="s">
        <v>31</v>
      </c>
      <c r="C212" s="12">
        <v>703</v>
      </c>
      <c r="D212" s="13" t="s">
        <v>132</v>
      </c>
      <c r="E212" s="12">
        <v>5202402</v>
      </c>
      <c r="F212" s="13" t="s">
        <v>190</v>
      </c>
      <c r="G212" s="13" t="s">
        <v>160</v>
      </c>
      <c r="H212" s="22">
        <v>0</v>
      </c>
      <c r="I212" s="35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</row>
    <row r="213" spans="1:129" ht="24" hidden="1">
      <c r="A213" s="59"/>
      <c r="B213" s="5" t="s">
        <v>40</v>
      </c>
      <c r="C213" s="12">
        <v>703</v>
      </c>
      <c r="D213" s="13" t="s">
        <v>132</v>
      </c>
      <c r="E213" s="12">
        <v>5202402</v>
      </c>
      <c r="F213" s="13" t="s">
        <v>187</v>
      </c>
      <c r="G213" s="13" t="s">
        <v>156</v>
      </c>
      <c r="H213" s="22">
        <v>0</v>
      </c>
      <c r="I213" s="35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</row>
    <row r="214" spans="1:129" ht="24" hidden="1">
      <c r="A214" s="59"/>
      <c r="B214" s="5" t="s">
        <v>15</v>
      </c>
      <c r="C214" s="12">
        <v>703</v>
      </c>
      <c r="D214" s="13" t="s">
        <v>132</v>
      </c>
      <c r="E214" s="12">
        <v>5202402</v>
      </c>
      <c r="F214" s="13" t="s">
        <v>187</v>
      </c>
      <c r="G214" s="13" t="s">
        <v>161</v>
      </c>
      <c r="H214" s="22">
        <v>0</v>
      </c>
      <c r="I214" s="35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</row>
    <row r="215" spans="1:129" ht="25.5" customHeight="1" hidden="1">
      <c r="A215" s="59"/>
      <c r="B215" s="92" t="s">
        <v>233</v>
      </c>
      <c r="C215" s="92"/>
      <c r="D215" s="92"/>
      <c r="E215" s="92"/>
      <c r="F215" s="92"/>
      <c r="G215" s="92"/>
      <c r="H215" s="51">
        <f>H216</f>
        <v>0</v>
      </c>
      <c r="I215" s="35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</row>
    <row r="216" spans="1:129" ht="60" customHeight="1" hidden="1">
      <c r="A216" s="59"/>
      <c r="B216" s="42" t="s">
        <v>234</v>
      </c>
      <c r="C216" s="46">
        <v>703</v>
      </c>
      <c r="D216" s="50" t="s">
        <v>132</v>
      </c>
      <c r="E216" s="46">
        <v>5202402</v>
      </c>
      <c r="F216" s="50" t="s">
        <v>146</v>
      </c>
      <c r="G216" s="50" t="s">
        <v>146</v>
      </c>
      <c r="H216" s="51">
        <f>H217+H218+H219</f>
        <v>0</v>
      </c>
      <c r="I216" s="35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</row>
    <row r="217" spans="1:129" ht="24" hidden="1">
      <c r="A217" s="59"/>
      <c r="B217" s="5" t="s">
        <v>31</v>
      </c>
      <c r="C217" s="12">
        <v>703</v>
      </c>
      <c r="D217" s="13" t="s">
        <v>132</v>
      </c>
      <c r="E217" s="12">
        <v>5202402</v>
      </c>
      <c r="F217" s="13" t="s">
        <v>190</v>
      </c>
      <c r="G217" s="13" t="s">
        <v>160</v>
      </c>
      <c r="H217" s="22">
        <v>0</v>
      </c>
      <c r="I217" s="35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</row>
    <row r="218" spans="1:129" ht="24" hidden="1">
      <c r="A218" s="59"/>
      <c r="B218" s="5" t="s">
        <v>40</v>
      </c>
      <c r="C218" s="12">
        <v>703</v>
      </c>
      <c r="D218" s="13" t="s">
        <v>132</v>
      </c>
      <c r="E218" s="12">
        <v>5202402</v>
      </c>
      <c r="F218" s="13" t="s">
        <v>187</v>
      </c>
      <c r="G218" s="13" t="s">
        <v>156</v>
      </c>
      <c r="H218" s="22">
        <v>0</v>
      </c>
      <c r="I218" s="35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</row>
    <row r="219" spans="1:129" ht="24" hidden="1">
      <c r="A219" s="59"/>
      <c r="B219" s="5" t="s">
        <v>15</v>
      </c>
      <c r="C219" s="12">
        <v>703</v>
      </c>
      <c r="D219" s="13" t="s">
        <v>132</v>
      </c>
      <c r="E219" s="12">
        <v>5202402</v>
      </c>
      <c r="F219" s="13" t="s">
        <v>187</v>
      </c>
      <c r="G219" s="13" t="s">
        <v>161</v>
      </c>
      <c r="H219" s="22">
        <v>0</v>
      </c>
      <c r="I219" s="35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</row>
    <row r="220" spans="1:129" ht="12.75">
      <c r="A220" s="61" t="s">
        <v>110</v>
      </c>
      <c r="B220" s="43" t="s">
        <v>266</v>
      </c>
      <c r="C220" s="47">
        <v>703</v>
      </c>
      <c r="D220" s="48" t="s">
        <v>135</v>
      </c>
      <c r="E220" s="48" t="s">
        <v>138</v>
      </c>
      <c r="F220" s="48" t="s">
        <v>146</v>
      </c>
      <c r="G220" s="48" t="s">
        <v>146</v>
      </c>
      <c r="H220" s="49">
        <f>H221+H373</f>
        <v>7616.5</v>
      </c>
      <c r="I220" s="34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</row>
    <row r="221" spans="1:129" ht="12.75" customHeight="1">
      <c r="A221" s="62" t="s">
        <v>111</v>
      </c>
      <c r="B221" s="42" t="s">
        <v>62</v>
      </c>
      <c r="C221" s="46">
        <v>703</v>
      </c>
      <c r="D221" s="50" t="s">
        <v>136</v>
      </c>
      <c r="E221" s="50" t="s">
        <v>138</v>
      </c>
      <c r="F221" s="50" t="s">
        <v>146</v>
      </c>
      <c r="G221" s="50" t="s">
        <v>146</v>
      </c>
      <c r="H221" s="51">
        <f>H225+H289+H349+H354+H359</f>
        <v>6365</v>
      </c>
      <c r="I221" s="34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</row>
    <row r="222" spans="1:129" ht="24" hidden="1">
      <c r="A222" s="19"/>
      <c r="B222" s="42" t="s">
        <v>63</v>
      </c>
      <c r="C222" s="46">
        <v>703</v>
      </c>
      <c r="D222" s="50" t="s">
        <v>136</v>
      </c>
      <c r="E222" s="46">
        <v>4400000</v>
      </c>
      <c r="F222" s="50" t="s">
        <v>146</v>
      </c>
      <c r="G222" s="50" t="s">
        <v>146</v>
      </c>
      <c r="H222" s="51" t="e">
        <f>H223+H225+H289+H359</f>
        <v>#REF!</v>
      </c>
      <c r="I222" s="35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</row>
    <row r="223" spans="1:129" ht="24" hidden="1">
      <c r="A223" s="19"/>
      <c r="B223" s="15" t="s">
        <v>16</v>
      </c>
      <c r="C223" s="53">
        <v>703</v>
      </c>
      <c r="D223" s="54" t="s">
        <v>133</v>
      </c>
      <c r="E223" s="53">
        <v>4219500</v>
      </c>
      <c r="F223" s="54" t="s">
        <v>149</v>
      </c>
      <c r="G223" s="54" t="s">
        <v>146</v>
      </c>
      <c r="H223" s="51" t="e">
        <f>#REF!+H224</f>
        <v>#REF!</v>
      </c>
      <c r="I223" s="35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</row>
    <row r="224" spans="1:129" ht="12.75" hidden="1">
      <c r="A224" s="18"/>
      <c r="B224" s="15" t="s">
        <v>51</v>
      </c>
      <c r="C224" s="53">
        <v>703</v>
      </c>
      <c r="D224" s="54" t="s">
        <v>136</v>
      </c>
      <c r="E224" s="53">
        <v>4409506</v>
      </c>
      <c r="F224" s="54" t="s">
        <v>149</v>
      </c>
      <c r="G224" s="54">
        <v>290</v>
      </c>
      <c r="H224" s="55"/>
      <c r="I224" s="34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</row>
    <row r="225" spans="1:129" ht="36">
      <c r="A225" s="58"/>
      <c r="B225" s="42" t="s">
        <v>262</v>
      </c>
      <c r="C225" s="46">
        <v>703</v>
      </c>
      <c r="D225" s="50" t="s">
        <v>136</v>
      </c>
      <c r="E225" s="46">
        <v>4409900</v>
      </c>
      <c r="F225" s="50" t="s">
        <v>146</v>
      </c>
      <c r="G225" s="50" t="s">
        <v>146</v>
      </c>
      <c r="H225" s="51">
        <f>H239+H247+H256+H265+H276+H287</f>
        <v>5000</v>
      </c>
      <c r="I225" s="34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</row>
    <row r="226" spans="1:129" ht="24" hidden="1">
      <c r="A226" s="59"/>
      <c r="B226" s="8" t="s">
        <v>64</v>
      </c>
      <c r="C226" s="9">
        <v>703</v>
      </c>
      <c r="D226" s="10" t="s">
        <v>136</v>
      </c>
      <c r="E226" s="9">
        <v>4409900</v>
      </c>
      <c r="F226" s="10" t="s">
        <v>149</v>
      </c>
      <c r="G226" s="10" t="s">
        <v>146</v>
      </c>
      <c r="H226" s="21">
        <f>H227+H241+H249+H258+H267+H278</f>
        <v>5464.799999999999</v>
      </c>
      <c r="I226" s="35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</row>
    <row r="227" spans="1:129" ht="36" hidden="1">
      <c r="A227" s="59"/>
      <c r="B227" s="8" t="s">
        <v>65</v>
      </c>
      <c r="C227" s="9">
        <v>703</v>
      </c>
      <c r="D227" s="10" t="s">
        <v>136</v>
      </c>
      <c r="E227" s="9">
        <v>4409901</v>
      </c>
      <c r="F227" s="10" t="s">
        <v>149</v>
      </c>
      <c r="G227" s="10" t="s">
        <v>146</v>
      </c>
      <c r="H227" s="21">
        <v>2731.6</v>
      </c>
      <c r="I227" s="35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</row>
    <row r="228" spans="1:129" ht="12.75" hidden="1">
      <c r="A228" s="59"/>
      <c r="B228" s="5" t="s">
        <v>54</v>
      </c>
      <c r="C228" s="6">
        <v>703</v>
      </c>
      <c r="D228" s="7" t="s">
        <v>136</v>
      </c>
      <c r="E228" s="6">
        <v>4409901</v>
      </c>
      <c r="F228" s="7" t="s">
        <v>149</v>
      </c>
      <c r="G228" s="6">
        <v>211</v>
      </c>
      <c r="H228" s="20">
        <v>1632.2</v>
      </c>
      <c r="I228" s="35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</row>
    <row r="229" spans="1:129" ht="12.75" hidden="1">
      <c r="A229" s="59"/>
      <c r="B229" s="5" t="s">
        <v>50</v>
      </c>
      <c r="C229" s="6">
        <v>703</v>
      </c>
      <c r="D229" s="7" t="s">
        <v>136</v>
      </c>
      <c r="E229" s="6">
        <v>4409901</v>
      </c>
      <c r="F229" s="7" t="s">
        <v>149</v>
      </c>
      <c r="G229" s="6">
        <v>212</v>
      </c>
      <c r="H229" s="20">
        <v>5</v>
      </c>
      <c r="I229" s="35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</row>
    <row r="230" spans="1:129" ht="12.75" hidden="1">
      <c r="A230" s="59"/>
      <c r="B230" s="5" t="s">
        <v>56</v>
      </c>
      <c r="C230" s="6">
        <v>703</v>
      </c>
      <c r="D230" s="7" t="s">
        <v>136</v>
      </c>
      <c r="E230" s="6">
        <v>4409901</v>
      </c>
      <c r="F230" s="7" t="s">
        <v>149</v>
      </c>
      <c r="G230" s="6">
        <v>213</v>
      </c>
      <c r="H230" s="20">
        <v>493</v>
      </c>
      <c r="I230" s="35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</row>
    <row r="231" spans="1:129" ht="12.75" hidden="1">
      <c r="A231" s="59"/>
      <c r="B231" s="5" t="s">
        <v>57</v>
      </c>
      <c r="C231" s="6">
        <v>703</v>
      </c>
      <c r="D231" s="7" t="s">
        <v>136</v>
      </c>
      <c r="E231" s="6">
        <v>4409901</v>
      </c>
      <c r="F231" s="7" t="s">
        <v>149</v>
      </c>
      <c r="G231" s="6">
        <v>221</v>
      </c>
      <c r="H231" s="20">
        <v>15</v>
      </c>
      <c r="I231" s="35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</row>
    <row r="232" spans="1:129" ht="12.75" hidden="1">
      <c r="A232" s="59"/>
      <c r="B232" s="5" t="s">
        <v>58</v>
      </c>
      <c r="C232" s="6">
        <v>703</v>
      </c>
      <c r="D232" s="7" t="s">
        <v>136</v>
      </c>
      <c r="E232" s="6">
        <v>4409901</v>
      </c>
      <c r="F232" s="7" t="s">
        <v>149</v>
      </c>
      <c r="G232" s="6">
        <v>222</v>
      </c>
      <c r="H232" s="20"/>
      <c r="I232" s="35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</row>
    <row r="233" spans="1:129" ht="12.75" hidden="1">
      <c r="A233" s="59"/>
      <c r="B233" s="5" t="s">
        <v>59</v>
      </c>
      <c r="C233" s="6">
        <v>703</v>
      </c>
      <c r="D233" s="7" t="s">
        <v>136</v>
      </c>
      <c r="E233" s="6">
        <v>4409901</v>
      </c>
      <c r="F233" s="7" t="s">
        <v>149</v>
      </c>
      <c r="G233" s="6">
        <v>223</v>
      </c>
      <c r="H233" s="20">
        <v>455.4</v>
      </c>
      <c r="I233" s="35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</row>
    <row r="234" spans="1:129" ht="12.75" hidden="1">
      <c r="A234" s="59"/>
      <c r="B234" s="5" t="s">
        <v>60</v>
      </c>
      <c r="C234" s="6">
        <v>703</v>
      </c>
      <c r="D234" s="7" t="s">
        <v>136</v>
      </c>
      <c r="E234" s="6">
        <v>4409901</v>
      </c>
      <c r="F234" s="7" t="s">
        <v>149</v>
      </c>
      <c r="G234" s="6">
        <v>225</v>
      </c>
      <c r="H234" s="20"/>
      <c r="I234" s="35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</row>
    <row r="235" spans="1:129" ht="12.75" hidden="1">
      <c r="A235" s="59"/>
      <c r="B235" s="5" t="s">
        <v>61</v>
      </c>
      <c r="C235" s="6">
        <v>703</v>
      </c>
      <c r="D235" s="7" t="s">
        <v>136</v>
      </c>
      <c r="E235" s="6">
        <v>4409901</v>
      </c>
      <c r="F235" s="7" t="s">
        <v>149</v>
      </c>
      <c r="G235" s="6">
        <v>226</v>
      </c>
      <c r="H235" s="20"/>
      <c r="I235" s="35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</row>
    <row r="236" spans="1:129" ht="25.5" customHeight="1" hidden="1">
      <c r="A236" s="59"/>
      <c r="B236" s="5" t="s">
        <v>51</v>
      </c>
      <c r="C236" s="6">
        <v>703</v>
      </c>
      <c r="D236" s="7" t="s">
        <v>136</v>
      </c>
      <c r="E236" s="6">
        <v>4409901</v>
      </c>
      <c r="F236" s="7" t="s">
        <v>149</v>
      </c>
      <c r="G236" s="6">
        <v>290</v>
      </c>
      <c r="H236" s="20"/>
      <c r="I236" s="35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</row>
    <row r="237" spans="1:129" ht="15" customHeight="1">
      <c r="A237" s="59"/>
      <c r="B237" s="15" t="s">
        <v>197</v>
      </c>
      <c r="C237" s="12">
        <v>703</v>
      </c>
      <c r="D237" s="13" t="s">
        <v>136</v>
      </c>
      <c r="E237" s="12">
        <v>4409900</v>
      </c>
      <c r="F237" s="13" t="s">
        <v>199</v>
      </c>
      <c r="G237" s="13" t="s">
        <v>146</v>
      </c>
      <c r="H237" s="22">
        <f>H238</f>
        <v>5000</v>
      </c>
      <c r="I237" s="35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</row>
    <row r="238" spans="1:129" ht="48" customHeight="1">
      <c r="A238" s="59"/>
      <c r="B238" s="5" t="s">
        <v>269</v>
      </c>
      <c r="C238" s="12">
        <v>703</v>
      </c>
      <c r="D238" s="13" t="s">
        <v>136</v>
      </c>
      <c r="E238" s="12">
        <v>4409900</v>
      </c>
      <c r="F238" s="13" t="s">
        <v>200</v>
      </c>
      <c r="G238" s="13" t="s">
        <v>146</v>
      </c>
      <c r="H238" s="22">
        <f>H239+H247+H256+H265+H276+H287</f>
        <v>5000</v>
      </c>
      <c r="I238" s="35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</row>
    <row r="239" spans="1:129" ht="15" customHeight="1">
      <c r="A239" s="60"/>
      <c r="B239" s="5" t="s">
        <v>198</v>
      </c>
      <c r="C239" s="12">
        <v>703</v>
      </c>
      <c r="D239" s="13" t="s">
        <v>136</v>
      </c>
      <c r="E239" s="12">
        <v>4409900</v>
      </c>
      <c r="F239" s="13" t="s">
        <v>200</v>
      </c>
      <c r="G239" s="12">
        <v>241</v>
      </c>
      <c r="H239" s="22">
        <v>5000</v>
      </c>
      <c r="I239" s="34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</row>
    <row r="240" spans="1:129" ht="24" hidden="1">
      <c r="A240" s="59"/>
      <c r="B240" s="5" t="s">
        <v>53</v>
      </c>
      <c r="C240" s="6">
        <v>703</v>
      </c>
      <c r="D240" s="7" t="s">
        <v>136</v>
      </c>
      <c r="E240" s="6">
        <v>4409901</v>
      </c>
      <c r="F240" s="7" t="s">
        <v>200</v>
      </c>
      <c r="G240" s="6">
        <v>241</v>
      </c>
      <c r="H240" s="20"/>
      <c r="I240" s="35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</row>
    <row r="241" spans="1:129" ht="12.75" hidden="1">
      <c r="A241" s="59"/>
      <c r="B241" s="5" t="s">
        <v>66</v>
      </c>
      <c r="C241" s="9">
        <v>703</v>
      </c>
      <c r="D241" s="9" t="s">
        <v>136</v>
      </c>
      <c r="E241" s="9">
        <v>4409902</v>
      </c>
      <c r="F241" s="7" t="s">
        <v>200</v>
      </c>
      <c r="G241" s="6">
        <v>241</v>
      </c>
      <c r="H241" s="21">
        <f>H242+H243+H244+H245+H246+H247+H248</f>
        <v>711.6</v>
      </c>
      <c r="I241" s="35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</row>
    <row r="242" spans="1:129" ht="12.75" hidden="1">
      <c r="A242" s="59"/>
      <c r="B242" s="5" t="s">
        <v>54</v>
      </c>
      <c r="C242" s="6">
        <v>703</v>
      </c>
      <c r="D242" s="7" t="s">
        <v>136</v>
      </c>
      <c r="E242" s="6">
        <v>4409902</v>
      </c>
      <c r="F242" s="7" t="s">
        <v>200</v>
      </c>
      <c r="G242" s="6">
        <v>241</v>
      </c>
      <c r="H242" s="20">
        <v>366.3</v>
      </c>
      <c r="I242" s="35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</row>
    <row r="243" spans="1:129" ht="12.75" hidden="1">
      <c r="A243" s="59"/>
      <c r="B243" s="5" t="s">
        <v>56</v>
      </c>
      <c r="C243" s="6">
        <v>703</v>
      </c>
      <c r="D243" s="7" t="s">
        <v>136</v>
      </c>
      <c r="E243" s="6">
        <v>4409902</v>
      </c>
      <c r="F243" s="7" t="s">
        <v>200</v>
      </c>
      <c r="G243" s="6">
        <v>241</v>
      </c>
      <c r="H243" s="20">
        <v>110.7</v>
      </c>
      <c r="I243" s="35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</row>
    <row r="244" spans="1:129" ht="12.75" hidden="1">
      <c r="A244" s="59"/>
      <c r="B244" s="5" t="s">
        <v>67</v>
      </c>
      <c r="C244" s="6">
        <v>703</v>
      </c>
      <c r="D244" s="7" t="s">
        <v>136</v>
      </c>
      <c r="E244" s="6">
        <v>4409902</v>
      </c>
      <c r="F244" s="7" t="s">
        <v>200</v>
      </c>
      <c r="G244" s="6">
        <v>241</v>
      </c>
      <c r="H244" s="20"/>
      <c r="I244" s="35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</row>
    <row r="245" spans="1:129" ht="12.75" hidden="1">
      <c r="A245" s="59"/>
      <c r="B245" s="5" t="s">
        <v>59</v>
      </c>
      <c r="C245" s="6">
        <v>703</v>
      </c>
      <c r="D245" s="7" t="s">
        <v>136</v>
      </c>
      <c r="E245" s="6">
        <v>4409902</v>
      </c>
      <c r="F245" s="7" t="s">
        <v>200</v>
      </c>
      <c r="G245" s="6">
        <v>241</v>
      </c>
      <c r="H245" s="20">
        <v>107.1</v>
      </c>
      <c r="I245" s="35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</row>
    <row r="246" spans="1:129" ht="12.75" hidden="1">
      <c r="A246" s="59"/>
      <c r="B246" s="5" t="s">
        <v>60</v>
      </c>
      <c r="C246" s="6">
        <v>703</v>
      </c>
      <c r="D246" s="7" t="s">
        <v>136</v>
      </c>
      <c r="E246" s="6">
        <v>4409902</v>
      </c>
      <c r="F246" s="7" t="s">
        <v>200</v>
      </c>
      <c r="G246" s="6">
        <v>241</v>
      </c>
      <c r="H246" s="20"/>
      <c r="I246" s="35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</row>
    <row r="247" spans="1:129" ht="16.5" customHeight="1" hidden="1">
      <c r="A247" s="60"/>
      <c r="B247" s="5" t="s">
        <v>207</v>
      </c>
      <c r="C247" s="6">
        <v>703</v>
      </c>
      <c r="D247" s="7" t="s">
        <v>136</v>
      </c>
      <c r="E247" s="6">
        <v>4409902</v>
      </c>
      <c r="F247" s="7" t="s">
        <v>200</v>
      </c>
      <c r="G247" s="6">
        <v>241</v>
      </c>
      <c r="H247" s="20">
        <v>0</v>
      </c>
      <c r="I247" s="34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</row>
    <row r="248" spans="1:129" ht="24" hidden="1">
      <c r="A248" s="59"/>
      <c r="B248" s="5" t="s">
        <v>53</v>
      </c>
      <c r="C248" s="6">
        <v>703</v>
      </c>
      <c r="D248" s="7" t="s">
        <v>136</v>
      </c>
      <c r="E248" s="6">
        <v>4409902</v>
      </c>
      <c r="F248" s="7" t="s">
        <v>200</v>
      </c>
      <c r="G248" s="6">
        <v>241</v>
      </c>
      <c r="H248" s="20">
        <v>127.5</v>
      </c>
      <c r="I248" s="35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</row>
    <row r="249" spans="1:129" ht="12.75" hidden="1">
      <c r="A249" s="59"/>
      <c r="B249" s="5" t="s">
        <v>68</v>
      </c>
      <c r="C249" s="9">
        <v>703</v>
      </c>
      <c r="D249" s="9" t="s">
        <v>136</v>
      </c>
      <c r="E249" s="9">
        <v>4409903</v>
      </c>
      <c r="F249" s="7" t="s">
        <v>200</v>
      </c>
      <c r="G249" s="6">
        <v>241</v>
      </c>
      <c r="H249" s="21">
        <f>H250+H251+H252+H253+H254+H255+H256+H257</f>
        <v>570.9</v>
      </c>
      <c r="I249" s="35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</row>
    <row r="250" spans="1:129" ht="12.75" hidden="1">
      <c r="A250" s="59"/>
      <c r="B250" s="5" t="s">
        <v>54</v>
      </c>
      <c r="C250" s="6">
        <v>703</v>
      </c>
      <c r="D250" s="7" t="s">
        <v>136</v>
      </c>
      <c r="E250" s="6">
        <v>4409903</v>
      </c>
      <c r="F250" s="7" t="s">
        <v>200</v>
      </c>
      <c r="G250" s="6">
        <v>241</v>
      </c>
      <c r="H250" s="20">
        <v>311.9</v>
      </c>
      <c r="I250" s="35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</row>
    <row r="251" spans="1:129" ht="12.75" hidden="1">
      <c r="A251" s="59"/>
      <c r="B251" s="5" t="s">
        <v>56</v>
      </c>
      <c r="C251" s="6">
        <v>703</v>
      </c>
      <c r="D251" s="7" t="s">
        <v>136</v>
      </c>
      <c r="E251" s="6">
        <v>4409903</v>
      </c>
      <c r="F251" s="7" t="s">
        <v>200</v>
      </c>
      <c r="G251" s="6">
        <v>241</v>
      </c>
      <c r="H251" s="20">
        <v>94.2</v>
      </c>
      <c r="I251" s="35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</row>
    <row r="252" spans="1:129" ht="12.75" hidden="1">
      <c r="A252" s="59"/>
      <c r="B252" s="5" t="s">
        <v>57</v>
      </c>
      <c r="C252" s="6">
        <v>703</v>
      </c>
      <c r="D252" s="7" t="s">
        <v>136</v>
      </c>
      <c r="E252" s="6">
        <v>4409903</v>
      </c>
      <c r="F252" s="7" t="s">
        <v>200</v>
      </c>
      <c r="G252" s="6">
        <v>241</v>
      </c>
      <c r="H252" s="20">
        <v>4.2</v>
      </c>
      <c r="I252" s="35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</row>
    <row r="253" spans="1:129" ht="12.75" hidden="1">
      <c r="A253" s="59"/>
      <c r="B253" s="5" t="s">
        <v>67</v>
      </c>
      <c r="C253" s="6">
        <v>703</v>
      </c>
      <c r="D253" s="7" t="s">
        <v>136</v>
      </c>
      <c r="E253" s="6">
        <v>4409903</v>
      </c>
      <c r="F253" s="7" t="s">
        <v>200</v>
      </c>
      <c r="G253" s="6">
        <v>241</v>
      </c>
      <c r="H253" s="20"/>
      <c r="I253" s="35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</row>
    <row r="254" spans="1:129" ht="12.75" hidden="1">
      <c r="A254" s="59"/>
      <c r="B254" s="5" t="s">
        <v>59</v>
      </c>
      <c r="C254" s="6">
        <v>703</v>
      </c>
      <c r="D254" s="7" t="s">
        <v>136</v>
      </c>
      <c r="E254" s="6">
        <v>4409903</v>
      </c>
      <c r="F254" s="7" t="s">
        <v>200</v>
      </c>
      <c r="G254" s="6">
        <v>241</v>
      </c>
      <c r="H254" s="20">
        <v>139</v>
      </c>
      <c r="I254" s="35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</row>
    <row r="255" spans="1:129" ht="12.75" hidden="1">
      <c r="A255" s="59"/>
      <c r="B255" s="5" t="s">
        <v>69</v>
      </c>
      <c r="C255" s="6">
        <v>703</v>
      </c>
      <c r="D255" s="7" t="s">
        <v>136</v>
      </c>
      <c r="E255" s="6">
        <v>4409903</v>
      </c>
      <c r="F255" s="7" t="s">
        <v>200</v>
      </c>
      <c r="G255" s="6">
        <v>241</v>
      </c>
      <c r="H255" s="20">
        <v>21.6</v>
      </c>
      <c r="I255" s="35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</row>
    <row r="256" spans="1:129" ht="16.5" customHeight="1" hidden="1">
      <c r="A256" s="60"/>
      <c r="B256" s="5" t="s">
        <v>210</v>
      </c>
      <c r="C256" s="6">
        <v>703</v>
      </c>
      <c r="D256" s="7" t="s">
        <v>136</v>
      </c>
      <c r="E256" s="6">
        <v>4409903</v>
      </c>
      <c r="F256" s="7" t="s">
        <v>200</v>
      </c>
      <c r="G256" s="6">
        <v>241</v>
      </c>
      <c r="H256" s="20">
        <v>0</v>
      </c>
      <c r="I256" s="34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</row>
    <row r="257" spans="1:129" ht="24" hidden="1">
      <c r="A257" s="59"/>
      <c r="B257" s="5" t="s">
        <v>70</v>
      </c>
      <c r="C257" s="6">
        <v>703</v>
      </c>
      <c r="D257" s="7" t="s">
        <v>136</v>
      </c>
      <c r="E257" s="6">
        <v>4409903</v>
      </c>
      <c r="F257" s="7" t="s">
        <v>200</v>
      </c>
      <c r="G257" s="6">
        <v>241</v>
      </c>
      <c r="H257" s="20"/>
      <c r="I257" s="35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</row>
    <row r="258" spans="1:129" ht="12.75" hidden="1">
      <c r="A258" s="59"/>
      <c r="B258" s="5" t="s">
        <v>71</v>
      </c>
      <c r="C258" s="9">
        <v>703</v>
      </c>
      <c r="D258" s="9" t="s">
        <v>136</v>
      </c>
      <c r="E258" s="9">
        <v>4409904</v>
      </c>
      <c r="F258" s="7" t="s">
        <v>200</v>
      </c>
      <c r="G258" s="6">
        <v>241</v>
      </c>
      <c r="H258" s="21">
        <f>H259+H260+H261+H262+H263+H264+H265+H266</f>
        <v>254.99999999999997</v>
      </c>
      <c r="I258" s="35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</row>
    <row r="259" spans="1:129" ht="12.75" hidden="1">
      <c r="A259" s="59"/>
      <c r="B259" s="5" t="s">
        <v>54</v>
      </c>
      <c r="C259" s="6">
        <v>703</v>
      </c>
      <c r="D259" s="7" t="s">
        <v>136</v>
      </c>
      <c r="E259" s="6">
        <v>4409904</v>
      </c>
      <c r="F259" s="7" t="s">
        <v>200</v>
      </c>
      <c r="G259" s="6">
        <v>241</v>
      </c>
      <c r="H259" s="20">
        <v>123.6</v>
      </c>
      <c r="I259" s="35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</row>
    <row r="260" spans="1:129" ht="12.75" hidden="1">
      <c r="A260" s="59"/>
      <c r="B260" s="5" t="s">
        <v>50</v>
      </c>
      <c r="C260" s="6">
        <v>703</v>
      </c>
      <c r="D260" s="7" t="s">
        <v>136</v>
      </c>
      <c r="E260" s="6">
        <v>4409904</v>
      </c>
      <c r="F260" s="7" t="s">
        <v>200</v>
      </c>
      <c r="G260" s="6">
        <v>241</v>
      </c>
      <c r="H260" s="20"/>
      <c r="I260" s="35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</row>
    <row r="261" spans="1:129" ht="12.75" hidden="1">
      <c r="A261" s="59"/>
      <c r="B261" s="5" t="s">
        <v>72</v>
      </c>
      <c r="C261" s="6">
        <v>703</v>
      </c>
      <c r="D261" s="7" t="s">
        <v>136</v>
      </c>
      <c r="E261" s="6">
        <v>4409904</v>
      </c>
      <c r="F261" s="7" t="s">
        <v>200</v>
      </c>
      <c r="G261" s="6">
        <v>241</v>
      </c>
      <c r="H261" s="20">
        <v>37.3</v>
      </c>
      <c r="I261" s="35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</row>
    <row r="262" spans="1:129" ht="12.75" hidden="1">
      <c r="A262" s="59"/>
      <c r="B262" s="5" t="s">
        <v>58</v>
      </c>
      <c r="C262" s="6">
        <v>703</v>
      </c>
      <c r="D262" s="7" t="s">
        <v>136</v>
      </c>
      <c r="E262" s="6">
        <v>4409904</v>
      </c>
      <c r="F262" s="7" t="s">
        <v>200</v>
      </c>
      <c r="G262" s="6">
        <v>241</v>
      </c>
      <c r="H262" s="20"/>
      <c r="I262" s="35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</row>
    <row r="263" spans="1:129" ht="12.75" hidden="1">
      <c r="A263" s="59"/>
      <c r="B263" s="5" t="s">
        <v>59</v>
      </c>
      <c r="C263" s="6">
        <v>703</v>
      </c>
      <c r="D263" s="7" t="s">
        <v>136</v>
      </c>
      <c r="E263" s="6">
        <v>4409904</v>
      </c>
      <c r="F263" s="7" t="s">
        <v>200</v>
      </c>
      <c r="G263" s="6">
        <v>241</v>
      </c>
      <c r="H263" s="20">
        <v>50.6</v>
      </c>
      <c r="I263" s="35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</row>
    <row r="264" spans="1:129" ht="24" hidden="1">
      <c r="A264" s="59"/>
      <c r="B264" s="5" t="s">
        <v>73</v>
      </c>
      <c r="C264" s="6">
        <v>703</v>
      </c>
      <c r="D264" s="7" t="s">
        <v>136</v>
      </c>
      <c r="E264" s="6">
        <v>4409904</v>
      </c>
      <c r="F264" s="7" t="s">
        <v>200</v>
      </c>
      <c r="G264" s="6">
        <v>241</v>
      </c>
      <c r="H264" s="20"/>
      <c r="I264" s="35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</row>
    <row r="265" spans="1:129" ht="12.75" hidden="1">
      <c r="A265" s="60"/>
      <c r="B265" s="5" t="s">
        <v>209</v>
      </c>
      <c r="C265" s="6">
        <v>703</v>
      </c>
      <c r="D265" s="7" t="s">
        <v>136</v>
      </c>
      <c r="E265" s="6">
        <v>4409904</v>
      </c>
      <c r="F265" s="7" t="s">
        <v>200</v>
      </c>
      <c r="G265" s="6">
        <v>241</v>
      </c>
      <c r="H265" s="20">
        <v>0</v>
      </c>
      <c r="I265" s="34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</row>
    <row r="266" spans="1:129" ht="24" hidden="1">
      <c r="A266" s="59"/>
      <c r="B266" s="5" t="s">
        <v>53</v>
      </c>
      <c r="C266" s="6">
        <v>703</v>
      </c>
      <c r="D266" s="7" t="s">
        <v>136</v>
      </c>
      <c r="E266" s="6">
        <v>4409904</v>
      </c>
      <c r="F266" s="7" t="s">
        <v>200</v>
      </c>
      <c r="G266" s="6">
        <v>241</v>
      </c>
      <c r="H266" s="20">
        <v>43.5</v>
      </c>
      <c r="I266" s="35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</row>
    <row r="267" spans="1:129" ht="12.75" hidden="1">
      <c r="A267" s="60"/>
      <c r="B267" s="5" t="s">
        <v>74</v>
      </c>
      <c r="C267" s="9">
        <v>703</v>
      </c>
      <c r="D267" s="10" t="s">
        <v>136</v>
      </c>
      <c r="E267" s="9">
        <v>4409905</v>
      </c>
      <c r="F267" s="7" t="s">
        <v>200</v>
      </c>
      <c r="G267" s="6">
        <v>241</v>
      </c>
      <c r="H267" s="21">
        <f>H268+H269+H270+H271+H272+H273+H274+H275+H276+H277</f>
        <v>642.7</v>
      </c>
      <c r="I267" s="35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</row>
    <row r="268" spans="1:129" ht="12.75" hidden="1">
      <c r="A268" s="60"/>
      <c r="B268" s="11" t="s">
        <v>54</v>
      </c>
      <c r="C268" s="6">
        <v>703</v>
      </c>
      <c r="D268" s="7" t="s">
        <v>136</v>
      </c>
      <c r="E268" s="6">
        <v>4409905</v>
      </c>
      <c r="F268" s="7" t="s">
        <v>200</v>
      </c>
      <c r="G268" s="6">
        <v>241</v>
      </c>
      <c r="H268" s="20">
        <v>366.3</v>
      </c>
      <c r="I268" s="35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</row>
    <row r="269" spans="1:129" ht="12.75" hidden="1">
      <c r="A269" s="60"/>
      <c r="B269" s="11" t="s">
        <v>56</v>
      </c>
      <c r="C269" s="6">
        <v>703</v>
      </c>
      <c r="D269" s="7" t="s">
        <v>136</v>
      </c>
      <c r="E269" s="6">
        <v>4409905</v>
      </c>
      <c r="F269" s="7" t="s">
        <v>200</v>
      </c>
      <c r="G269" s="6">
        <v>241</v>
      </c>
      <c r="H269" s="20">
        <v>110.7</v>
      </c>
      <c r="I269" s="35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</row>
    <row r="270" spans="1:129" ht="12.75" hidden="1">
      <c r="A270" s="60"/>
      <c r="B270" s="11" t="s">
        <v>58</v>
      </c>
      <c r="C270" s="6">
        <v>703</v>
      </c>
      <c r="D270" s="7" t="s">
        <v>136</v>
      </c>
      <c r="E270" s="6">
        <v>4409905</v>
      </c>
      <c r="F270" s="7" t="s">
        <v>200</v>
      </c>
      <c r="G270" s="6">
        <v>241</v>
      </c>
      <c r="H270" s="20"/>
      <c r="I270" s="35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</row>
    <row r="271" spans="1:129" ht="12.75" hidden="1">
      <c r="A271" s="60"/>
      <c r="B271" s="11" t="s">
        <v>59</v>
      </c>
      <c r="C271" s="6">
        <v>703</v>
      </c>
      <c r="D271" s="7" t="s">
        <v>136</v>
      </c>
      <c r="E271" s="6">
        <v>4409905</v>
      </c>
      <c r="F271" s="7" t="s">
        <v>200</v>
      </c>
      <c r="G271" s="6">
        <v>241</v>
      </c>
      <c r="H271" s="20">
        <v>20.2</v>
      </c>
      <c r="I271" s="35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</row>
    <row r="272" spans="1:129" ht="24" hidden="1">
      <c r="A272" s="60"/>
      <c r="B272" s="11" t="s">
        <v>75</v>
      </c>
      <c r="C272" s="6">
        <v>703</v>
      </c>
      <c r="D272" s="7" t="s">
        <v>136</v>
      </c>
      <c r="E272" s="6">
        <v>4409905</v>
      </c>
      <c r="F272" s="7" t="s">
        <v>200</v>
      </c>
      <c r="G272" s="6">
        <v>241</v>
      </c>
      <c r="H272" s="20"/>
      <c r="I272" s="35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</row>
    <row r="273" spans="1:129" ht="12.75" hidden="1">
      <c r="A273" s="60"/>
      <c r="B273" s="11" t="s">
        <v>61</v>
      </c>
      <c r="C273" s="6">
        <v>703</v>
      </c>
      <c r="D273" s="7" t="s">
        <v>136</v>
      </c>
      <c r="E273" s="6">
        <v>4409905</v>
      </c>
      <c r="F273" s="7" t="s">
        <v>200</v>
      </c>
      <c r="G273" s="6">
        <v>241</v>
      </c>
      <c r="H273" s="20"/>
      <c r="I273" s="35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</row>
    <row r="274" spans="1:129" ht="24" hidden="1">
      <c r="A274" s="60"/>
      <c r="B274" s="5" t="s">
        <v>13</v>
      </c>
      <c r="C274" s="6">
        <v>703</v>
      </c>
      <c r="D274" s="7" t="s">
        <v>136</v>
      </c>
      <c r="E274" s="6">
        <v>4409905</v>
      </c>
      <c r="F274" s="7" t="s">
        <v>200</v>
      </c>
      <c r="G274" s="6">
        <v>241</v>
      </c>
      <c r="H274" s="20"/>
      <c r="I274" s="35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</row>
    <row r="275" spans="1:129" ht="12.75" hidden="1">
      <c r="A275" s="60"/>
      <c r="B275" s="11" t="s">
        <v>14</v>
      </c>
      <c r="C275" s="6">
        <v>703</v>
      </c>
      <c r="D275" s="7" t="s">
        <v>136</v>
      </c>
      <c r="E275" s="6">
        <v>4409905</v>
      </c>
      <c r="F275" s="7" t="s">
        <v>200</v>
      </c>
      <c r="G275" s="6">
        <v>241</v>
      </c>
      <c r="H275" s="20"/>
      <c r="I275" s="35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</row>
    <row r="276" spans="1:129" ht="12.75" hidden="1">
      <c r="A276" s="60"/>
      <c r="B276" s="5" t="s">
        <v>74</v>
      </c>
      <c r="C276" s="6">
        <v>703</v>
      </c>
      <c r="D276" s="7" t="s">
        <v>136</v>
      </c>
      <c r="E276" s="6">
        <v>4409905</v>
      </c>
      <c r="F276" s="7" t="s">
        <v>200</v>
      </c>
      <c r="G276" s="6">
        <v>241</v>
      </c>
      <c r="H276" s="20">
        <v>0</v>
      </c>
      <c r="I276" s="34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</row>
    <row r="277" spans="1:129" ht="24" hidden="1">
      <c r="A277" s="59"/>
      <c r="B277" s="11" t="s">
        <v>53</v>
      </c>
      <c r="C277" s="6">
        <v>703</v>
      </c>
      <c r="D277" s="7" t="s">
        <v>136</v>
      </c>
      <c r="E277" s="6">
        <v>4409905</v>
      </c>
      <c r="F277" s="7" t="s">
        <v>200</v>
      </c>
      <c r="G277" s="6">
        <v>241</v>
      </c>
      <c r="H277" s="20">
        <v>145.5</v>
      </c>
      <c r="I277" s="35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</row>
    <row r="278" spans="1:129" ht="12.75" hidden="1">
      <c r="A278" s="59"/>
      <c r="B278" s="5" t="s">
        <v>76</v>
      </c>
      <c r="C278" s="9">
        <v>703</v>
      </c>
      <c r="D278" s="10" t="s">
        <v>136</v>
      </c>
      <c r="E278" s="9">
        <v>4409906</v>
      </c>
      <c r="F278" s="7" t="s">
        <v>200</v>
      </c>
      <c r="G278" s="6">
        <v>241</v>
      </c>
      <c r="H278" s="21">
        <f>H279+H280+H281+H282+H283+H284+H285+H286+H287+H288</f>
        <v>553</v>
      </c>
      <c r="I278" s="35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</row>
    <row r="279" spans="1:129" ht="12.75" hidden="1">
      <c r="A279" s="59"/>
      <c r="B279" s="5" t="s">
        <v>77</v>
      </c>
      <c r="C279" s="6">
        <v>703</v>
      </c>
      <c r="D279" s="7" t="s">
        <v>136</v>
      </c>
      <c r="E279" s="6">
        <v>4409906</v>
      </c>
      <c r="F279" s="7" t="s">
        <v>200</v>
      </c>
      <c r="G279" s="6">
        <v>241</v>
      </c>
      <c r="H279" s="20">
        <v>350.5</v>
      </c>
      <c r="I279" s="35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</row>
    <row r="280" spans="1:129" ht="12.75" hidden="1">
      <c r="A280" s="59"/>
      <c r="B280" s="5" t="s">
        <v>55</v>
      </c>
      <c r="C280" s="6">
        <v>703</v>
      </c>
      <c r="D280" s="7" t="s">
        <v>136</v>
      </c>
      <c r="E280" s="6">
        <v>4409906</v>
      </c>
      <c r="F280" s="7" t="s">
        <v>200</v>
      </c>
      <c r="G280" s="6">
        <v>241</v>
      </c>
      <c r="H280" s="20"/>
      <c r="I280" s="35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</row>
    <row r="281" spans="1:129" ht="12.75" hidden="1">
      <c r="A281" s="59"/>
      <c r="B281" s="5" t="s">
        <v>78</v>
      </c>
      <c r="C281" s="6">
        <v>703</v>
      </c>
      <c r="D281" s="7" t="s">
        <v>136</v>
      </c>
      <c r="E281" s="6">
        <v>4409906</v>
      </c>
      <c r="F281" s="7" t="s">
        <v>200</v>
      </c>
      <c r="G281" s="6">
        <v>241</v>
      </c>
      <c r="H281" s="20">
        <v>106</v>
      </c>
      <c r="I281" s="35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</row>
    <row r="282" spans="1:129" ht="12.75" hidden="1">
      <c r="A282" s="59"/>
      <c r="B282" s="5" t="s">
        <v>79</v>
      </c>
      <c r="C282" s="6">
        <v>703</v>
      </c>
      <c r="D282" s="7" t="s">
        <v>136</v>
      </c>
      <c r="E282" s="6">
        <v>4409906</v>
      </c>
      <c r="F282" s="7" t="s">
        <v>200</v>
      </c>
      <c r="G282" s="6">
        <v>241</v>
      </c>
      <c r="H282" s="20"/>
      <c r="I282" s="35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</row>
    <row r="283" spans="1:129" ht="12.75" hidden="1">
      <c r="A283" s="59"/>
      <c r="B283" s="5" t="s">
        <v>80</v>
      </c>
      <c r="C283" s="6">
        <v>703</v>
      </c>
      <c r="D283" s="7" t="s">
        <v>136</v>
      </c>
      <c r="E283" s="6">
        <v>4409906</v>
      </c>
      <c r="F283" s="7" t="s">
        <v>200</v>
      </c>
      <c r="G283" s="6">
        <v>241</v>
      </c>
      <c r="H283" s="20">
        <v>96.5</v>
      </c>
      <c r="I283" s="35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</row>
    <row r="284" spans="1:129" ht="24" hidden="1">
      <c r="A284" s="59"/>
      <c r="B284" s="5" t="s">
        <v>73</v>
      </c>
      <c r="C284" s="6">
        <v>703</v>
      </c>
      <c r="D284" s="7" t="s">
        <v>136</v>
      </c>
      <c r="E284" s="6">
        <v>4409906</v>
      </c>
      <c r="F284" s="7" t="s">
        <v>200</v>
      </c>
      <c r="G284" s="6">
        <v>241</v>
      </c>
      <c r="H284" s="20"/>
      <c r="I284" s="35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</row>
    <row r="285" spans="1:129" ht="12.75" hidden="1">
      <c r="A285" s="59"/>
      <c r="B285" s="5" t="s">
        <v>81</v>
      </c>
      <c r="C285" s="6">
        <v>703</v>
      </c>
      <c r="D285" s="7" t="s">
        <v>136</v>
      </c>
      <c r="E285" s="6">
        <v>4409906</v>
      </c>
      <c r="F285" s="7" t="s">
        <v>200</v>
      </c>
      <c r="G285" s="6">
        <v>241</v>
      </c>
      <c r="H285" s="20"/>
      <c r="I285" s="35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</row>
    <row r="286" spans="1:129" ht="12.75" hidden="1">
      <c r="A286" s="59"/>
      <c r="B286" s="5" t="s">
        <v>82</v>
      </c>
      <c r="C286" s="6">
        <v>703</v>
      </c>
      <c r="D286" s="7" t="s">
        <v>136</v>
      </c>
      <c r="E286" s="6">
        <v>4409906</v>
      </c>
      <c r="F286" s="7" t="s">
        <v>200</v>
      </c>
      <c r="G286" s="6">
        <v>241</v>
      </c>
      <c r="H286" s="20"/>
      <c r="I286" s="35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</row>
    <row r="287" spans="1:129" ht="12.75" hidden="1">
      <c r="A287" s="60"/>
      <c r="B287" s="5" t="s">
        <v>76</v>
      </c>
      <c r="C287" s="6">
        <v>703</v>
      </c>
      <c r="D287" s="7" t="s">
        <v>136</v>
      </c>
      <c r="E287" s="6">
        <v>4409906</v>
      </c>
      <c r="F287" s="7" t="s">
        <v>200</v>
      </c>
      <c r="G287" s="6">
        <v>241</v>
      </c>
      <c r="H287" s="20">
        <v>0</v>
      </c>
      <c r="I287" s="34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</row>
    <row r="288" spans="1:129" ht="24" hidden="1">
      <c r="A288" s="60"/>
      <c r="B288" s="5" t="s">
        <v>83</v>
      </c>
      <c r="C288" s="6">
        <v>703</v>
      </c>
      <c r="D288" s="7" t="s">
        <v>136</v>
      </c>
      <c r="E288" s="6">
        <v>4409906</v>
      </c>
      <c r="F288" s="7" t="s">
        <v>149</v>
      </c>
      <c r="G288" s="6">
        <v>340</v>
      </c>
      <c r="H288" s="20"/>
      <c r="I288" s="34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</row>
    <row r="289" spans="1:129" ht="12.75">
      <c r="A289" s="60"/>
      <c r="B289" s="42" t="s">
        <v>84</v>
      </c>
      <c r="C289" s="46">
        <v>703</v>
      </c>
      <c r="D289" s="50" t="s">
        <v>136</v>
      </c>
      <c r="E289" s="46">
        <v>4429900</v>
      </c>
      <c r="F289" s="50" t="s">
        <v>146</v>
      </c>
      <c r="G289" s="50" t="s">
        <v>146</v>
      </c>
      <c r="H289" s="51">
        <f>H298</f>
        <v>1300</v>
      </c>
      <c r="I289" s="34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</row>
    <row r="290" spans="1:129" ht="24" hidden="1">
      <c r="A290" s="59"/>
      <c r="B290" s="8" t="s">
        <v>85</v>
      </c>
      <c r="C290" s="9">
        <v>703</v>
      </c>
      <c r="D290" s="10" t="s">
        <v>136</v>
      </c>
      <c r="E290" s="9">
        <v>4429900</v>
      </c>
      <c r="F290" s="10" t="s">
        <v>149</v>
      </c>
      <c r="G290" s="10" t="s">
        <v>146</v>
      </c>
      <c r="H290" s="21" t="e">
        <f>H291+H302+H311+H320+H332+H341</f>
        <v>#REF!</v>
      </c>
      <c r="I290" s="35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</row>
    <row r="291" spans="1:129" ht="36" hidden="1">
      <c r="A291" s="59"/>
      <c r="B291" s="8" t="s">
        <v>86</v>
      </c>
      <c r="C291" s="9">
        <v>703</v>
      </c>
      <c r="D291" s="10" t="s">
        <v>136</v>
      </c>
      <c r="E291" s="9">
        <v>4429907</v>
      </c>
      <c r="F291" s="10" t="s">
        <v>149</v>
      </c>
      <c r="G291" s="10" t="s">
        <v>146</v>
      </c>
      <c r="H291" s="21">
        <f>H292+H293+H294+H295+H296+H297+H300+H301</f>
        <v>236.4</v>
      </c>
      <c r="I291" s="35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</row>
    <row r="292" spans="1:129" ht="12.75" hidden="1">
      <c r="A292" s="59"/>
      <c r="B292" s="5" t="s">
        <v>54</v>
      </c>
      <c r="C292" s="6">
        <v>703</v>
      </c>
      <c r="D292" s="7" t="s">
        <v>136</v>
      </c>
      <c r="E292" s="6">
        <v>4429907</v>
      </c>
      <c r="F292" s="7" t="s">
        <v>149</v>
      </c>
      <c r="G292" s="6">
        <v>211</v>
      </c>
      <c r="H292" s="20">
        <v>148.9</v>
      </c>
      <c r="I292" s="35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</row>
    <row r="293" spans="1:129" ht="12.75" hidden="1">
      <c r="A293" s="59"/>
      <c r="B293" s="5" t="s">
        <v>56</v>
      </c>
      <c r="C293" s="6">
        <v>703</v>
      </c>
      <c r="D293" s="7" t="s">
        <v>136</v>
      </c>
      <c r="E293" s="6">
        <v>4429907</v>
      </c>
      <c r="F293" s="7" t="s">
        <v>149</v>
      </c>
      <c r="G293" s="6">
        <v>213</v>
      </c>
      <c r="H293" s="20">
        <v>45</v>
      </c>
      <c r="I293" s="35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</row>
    <row r="294" spans="1:129" ht="12.75" hidden="1">
      <c r="A294" s="59"/>
      <c r="B294" s="5" t="s">
        <v>58</v>
      </c>
      <c r="C294" s="6">
        <v>703</v>
      </c>
      <c r="D294" s="7" t="s">
        <v>136</v>
      </c>
      <c r="E294" s="6">
        <v>4429907</v>
      </c>
      <c r="F294" s="7" t="s">
        <v>149</v>
      </c>
      <c r="G294" s="6">
        <v>222</v>
      </c>
      <c r="H294" s="20">
        <v>1.5</v>
      </c>
      <c r="I294" s="35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</row>
    <row r="295" spans="1:129" ht="12.75" hidden="1">
      <c r="A295" s="59"/>
      <c r="B295" s="5" t="s">
        <v>59</v>
      </c>
      <c r="C295" s="6">
        <v>703</v>
      </c>
      <c r="D295" s="7" t="s">
        <v>136</v>
      </c>
      <c r="E295" s="6">
        <v>4429907</v>
      </c>
      <c r="F295" s="7" t="s">
        <v>149</v>
      </c>
      <c r="G295" s="6">
        <v>223</v>
      </c>
      <c r="H295" s="20">
        <v>41</v>
      </c>
      <c r="I295" s="35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</row>
    <row r="296" spans="1:129" ht="24" hidden="1">
      <c r="A296" s="59"/>
      <c r="B296" s="5" t="s">
        <v>87</v>
      </c>
      <c r="C296" s="6">
        <v>703</v>
      </c>
      <c r="D296" s="7" t="s">
        <v>136</v>
      </c>
      <c r="E296" s="6">
        <v>4429907</v>
      </c>
      <c r="F296" s="7" t="s">
        <v>149</v>
      </c>
      <c r="G296" s="6">
        <v>225</v>
      </c>
      <c r="H296" s="20"/>
      <c r="I296" s="35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</row>
    <row r="297" spans="1:129" ht="12.75" hidden="1">
      <c r="A297" s="59"/>
      <c r="B297" s="5" t="s">
        <v>52</v>
      </c>
      <c r="C297" s="6">
        <v>703</v>
      </c>
      <c r="D297" s="7" t="s">
        <v>136</v>
      </c>
      <c r="E297" s="6">
        <v>4429907</v>
      </c>
      <c r="F297" s="7" t="s">
        <v>149</v>
      </c>
      <c r="G297" s="6">
        <v>226</v>
      </c>
      <c r="H297" s="20"/>
      <c r="I297" s="35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</row>
    <row r="298" spans="1:129" ht="15" customHeight="1">
      <c r="A298" s="59"/>
      <c r="B298" s="15" t="s">
        <v>197</v>
      </c>
      <c r="C298" s="12">
        <v>703</v>
      </c>
      <c r="D298" s="13" t="s">
        <v>136</v>
      </c>
      <c r="E298" s="12">
        <v>4429900</v>
      </c>
      <c r="F298" s="13" t="s">
        <v>199</v>
      </c>
      <c r="G298" s="13" t="s">
        <v>146</v>
      </c>
      <c r="H298" s="22">
        <f>H299</f>
        <v>1300</v>
      </c>
      <c r="I298" s="35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</row>
    <row r="299" spans="1:129" ht="48" customHeight="1">
      <c r="A299" s="59"/>
      <c r="B299" s="5" t="s">
        <v>269</v>
      </c>
      <c r="C299" s="12">
        <v>703</v>
      </c>
      <c r="D299" s="13" t="s">
        <v>136</v>
      </c>
      <c r="E299" s="12">
        <v>4429900</v>
      </c>
      <c r="F299" s="13" t="s">
        <v>200</v>
      </c>
      <c r="G299" s="13" t="s">
        <v>146</v>
      </c>
      <c r="H299" s="22">
        <f>H300+H309+H318+H330+H339+H348</f>
        <v>1300</v>
      </c>
      <c r="I299" s="35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</row>
    <row r="300" spans="1:129" ht="37.5" customHeight="1" hidden="1">
      <c r="A300" s="60"/>
      <c r="B300" s="5" t="s">
        <v>201</v>
      </c>
      <c r="C300" s="12">
        <v>703</v>
      </c>
      <c r="D300" s="13" t="s">
        <v>136</v>
      </c>
      <c r="E300" s="12">
        <v>4429907</v>
      </c>
      <c r="F300" s="13" t="s">
        <v>200</v>
      </c>
      <c r="G300" s="12">
        <v>241</v>
      </c>
      <c r="H300" s="22">
        <v>0</v>
      </c>
      <c r="I300" s="34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</row>
    <row r="301" spans="1:129" ht="36" hidden="1">
      <c r="A301" s="59"/>
      <c r="B301" s="5" t="s">
        <v>202</v>
      </c>
      <c r="C301" s="12">
        <v>703</v>
      </c>
      <c r="D301" s="13" t="s">
        <v>136</v>
      </c>
      <c r="E301" s="12">
        <v>4429907</v>
      </c>
      <c r="F301" s="13" t="s">
        <v>200</v>
      </c>
      <c r="G301" s="12">
        <v>241</v>
      </c>
      <c r="H301" s="22"/>
      <c r="I301" s="35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</row>
    <row r="302" spans="1:129" ht="36" hidden="1">
      <c r="A302" s="59"/>
      <c r="B302" s="5" t="s">
        <v>203</v>
      </c>
      <c r="C302" s="74">
        <v>703</v>
      </c>
      <c r="D302" s="75" t="s">
        <v>136</v>
      </c>
      <c r="E302" s="74">
        <v>4429908</v>
      </c>
      <c r="F302" s="13" t="s">
        <v>200</v>
      </c>
      <c r="G302" s="12">
        <v>241</v>
      </c>
      <c r="H302" s="41">
        <f>H303+H304+H305+H306+H307+H308+H309+H310</f>
        <v>263.1</v>
      </c>
      <c r="I302" s="35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</row>
    <row r="303" spans="1:129" ht="24" hidden="1">
      <c r="A303" s="59"/>
      <c r="B303" s="5" t="s">
        <v>204</v>
      </c>
      <c r="C303" s="12">
        <v>703</v>
      </c>
      <c r="D303" s="13" t="s">
        <v>136</v>
      </c>
      <c r="E303" s="12">
        <v>4429908</v>
      </c>
      <c r="F303" s="13" t="s">
        <v>200</v>
      </c>
      <c r="G303" s="12">
        <v>241</v>
      </c>
      <c r="H303" s="22">
        <v>153.5</v>
      </c>
      <c r="I303" s="35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</row>
    <row r="304" spans="1:129" ht="36" hidden="1">
      <c r="A304" s="59"/>
      <c r="B304" s="5" t="s">
        <v>205</v>
      </c>
      <c r="C304" s="12">
        <v>703</v>
      </c>
      <c r="D304" s="13" t="s">
        <v>136</v>
      </c>
      <c r="E304" s="12">
        <v>4429908</v>
      </c>
      <c r="F304" s="13" t="s">
        <v>200</v>
      </c>
      <c r="G304" s="12">
        <v>241</v>
      </c>
      <c r="H304" s="22">
        <v>46.4</v>
      </c>
      <c r="I304" s="35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</row>
    <row r="305" spans="1:129" ht="36" hidden="1">
      <c r="A305" s="59"/>
      <c r="B305" s="5" t="s">
        <v>206</v>
      </c>
      <c r="C305" s="12">
        <v>703</v>
      </c>
      <c r="D305" s="13" t="s">
        <v>136</v>
      </c>
      <c r="E305" s="12">
        <v>4429908</v>
      </c>
      <c r="F305" s="13" t="s">
        <v>200</v>
      </c>
      <c r="G305" s="12">
        <v>241</v>
      </c>
      <c r="H305" s="22">
        <v>2</v>
      </c>
      <c r="I305" s="35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</row>
    <row r="306" spans="1:129" ht="12.75" hidden="1">
      <c r="A306" s="59"/>
      <c r="B306" s="5" t="s">
        <v>59</v>
      </c>
      <c r="C306" s="12">
        <v>703</v>
      </c>
      <c r="D306" s="13" t="s">
        <v>136</v>
      </c>
      <c r="E306" s="12">
        <v>4429908</v>
      </c>
      <c r="F306" s="13" t="s">
        <v>200</v>
      </c>
      <c r="G306" s="12">
        <v>241</v>
      </c>
      <c r="H306" s="22">
        <v>5.7</v>
      </c>
      <c r="I306" s="35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</row>
    <row r="307" spans="1:129" ht="24" hidden="1">
      <c r="A307" s="59"/>
      <c r="B307" s="5" t="s">
        <v>87</v>
      </c>
      <c r="C307" s="12">
        <v>703</v>
      </c>
      <c r="D307" s="13" t="s">
        <v>136</v>
      </c>
      <c r="E307" s="12">
        <v>4429908</v>
      </c>
      <c r="F307" s="13" t="s">
        <v>200</v>
      </c>
      <c r="G307" s="12">
        <v>241</v>
      </c>
      <c r="H307" s="22"/>
      <c r="I307" s="35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</row>
    <row r="308" spans="1:129" ht="12.75" hidden="1">
      <c r="A308" s="59"/>
      <c r="B308" s="5" t="s">
        <v>61</v>
      </c>
      <c r="C308" s="12">
        <v>703</v>
      </c>
      <c r="D308" s="13" t="s">
        <v>136</v>
      </c>
      <c r="E308" s="12">
        <v>4429908</v>
      </c>
      <c r="F308" s="13" t="s">
        <v>200</v>
      </c>
      <c r="G308" s="12">
        <v>241</v>
      </c>
      <c r="H308" s="22"/>
      <c r="I308" s="35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</row>
    <row r="309" spans="1:129" ht="37.5" customHeight="1" hidden="1">
      <c r="A309" s="60"/>
      <c r="B309" s="5" t="s">
        <v>202</v>
      </c>
      <c r="C309" s="12">
        <v>703</v>
      </c>
      <c r="D309" s="13" t="s">
        <v>136</v>
      </c>
      <c r="E309" s="12">
        <v>4429908</v>
      </c>
      <c r="F309" s="13" t="s">
        <v>200</v>
      </c>
      <c r="G309" s="12">
        <v>241</v>
      </c>
      <c r="H309" s="22">
        <v>0</v>
      </c>
      <c r="I309" s="34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</row>
    <row r="310" spans="1:129" ht="24" hidden="1">
      <c r="A310" s="59"/>
      <c r="B310" s="5" t="s">
        <v>53</v>
      </c>
      <c r="C310" s="12">
        <v>703</v>
      </c>
      <c r="D310" s="13" t="s">
        <v>136</v>
      </c>
      <c r="E310" s="12">
        <v>4429908</v>
      </c>
      <c r="F310" s="13" t="s">
        <v>200</v>
      </c>
      <c r="G310" s="12">
        <v>241</v>
      </c>
      <c r="H310" s="22">
        <v>55.5</v>
      </c>
      <c r="I310" s="35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</row>
    <row r="311" spans="1:129" ht="36" hidden="1">
      <c r="A311" s="59"/>
      <c r="B311" s="5" t="s">
        <v>89</v>
      </c>
      <c r="C311" s="74">
        <v>703</v>
      </c>
      <c r="D311" s="75" t="s">
        <v>136</v>
      </c>
      <c r="E311" s="74">
        <v>4429909</v>
      </c>
      <c r="F311" s="13" t="s">
        <v>200</v>
      </c>
      <c r="G311" s="12">
        <v>241</v>
      </c>
      <c r="H311" s="41">
        <f>H312+H313+H314+H315+H316+H317+H318+H319</f>
        <v>230.79999999999998</v>
      </c>
      <c r="I311" s="35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</row>
    <row r="312" spans="1:129" ht="12.75" hidden="1">
      <c r="A312" s="59"/>
      <c r="B312" s="5" t="s">
        <v>54</v>
      </c>
      <c r="C312" s="12">
        <v>703</v>
      </c>
      <c r="D312" s="13" t="s">
        <v>136</v>
      </c>
      <c r="E312" s="12">
        <v>4429909</v>
      </c>
      <c r="F312" s="13" t="s">
        <v>200</v>
      </c>
      <c r="G312" s="12">
        <v>241</v>
      </c>
      <c r="H312" s="22">
        <v>156.2</v>
      </c>
      <c r="I312" s="35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</row>
    <row r="313" spans="1:129" ht="12.75" hidden="1">
      <c r="A313" s="59"/>
      <c r="B313" s="5" t="s">
        <v>88</v>
      </c>
      <c r="C313" s="12">
        <v>703</v>
      </c>
      <c r="D313" s="13" t="s">
        <v>136</v>
      </c>
      <c r="E313" s="12">
        <v>4429909</v>
      </c>
      <c r="F313" s="13" t="s">
        <v>200</v>
      </c>
      <c r="G313" s="12">
        <v>241</v>
      </c>
      <c r="H313" s="22">
        <v>47.2</v>
      </c>
      <c r="I313" s="35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</row>
    <row r="314" spans="1:129" ht="12.75" hidden="1">
      <c r="A314" s="59"/>
      <c r="B314" s="5" t="s">
        <v>67</v>
      </c>
      <c r="C314" s="12">
        <v>703</v>
      </c>
      <c r="D314" s="13" t="s">
        <v>136</v>
      </c>
      <c r="E314" s="12">
        <v>4429909</v>
      </c>
      <c r="F314" s="13" t="s">
        <v>200</v>
      </c>
      <c r="G314" s="12">
        <v>241</v>
      </c>
      <c r="H314" s="22">
        <v>1.5</v>
      </c>
      <c r="I314" s="35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</row>
    <row r="315" spans="1:129" ht="12.75" hidden="1">
      <c r="A315" s="59"/>
      <c r="B315" s="5" t="s">
        <v>59</v>
      </c>
      <c r="C315" s="12">
        <v>703</v>
      </c>
      <c r="D315" s="13" t="s">
        <v>136</v>
      </c>
      <c r="E315" s="12">
        <v>4429909</v>
      </c>
      <c r="F315" s="13" t="s">
        <v>200</v>
      </c>
      <c r="G315" s="12">
        <v>241</v>
      </c>
      <c r="H315" s="22">
        <v>9.4</v>
      </c>
      <c r="I315" s="35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</row>
    <row r="316" spans="1:129" ht="24" hidden="1">
      <c r="A316" s="59"/>
      <c r="B316" s="5" t="s">
        <v>87</v>
      </c>
      <c r="C316" s="12">
        <v>703</v>
      </c>
      <c r="D316" s="13" t="s">
        <v>136</v>
      </c>
      <c r="E316" s="12">
        <v>4429909</v>
      </c>
      <c r="F316" s="13" t="s">
        <v>200</v>
      </c>
      <c r="G316" s="12">
        <v>241</v>
      </c>
      <c r="H316" s="22"/>
      <c r="I316" s="35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</row>
    <row r="317" spans="1:129" ht="12.75" hidden="1">
      <c r="A317" s="59"/>
      <c r="B317" s="5" t="s">
        <v>61</v>
      </c>
      <c r="C317" s="12">
        <v>703</v>
      </c>
      <c r="D317" s="13" t="s">
        <v>136</v>
      </c>
      <c r="E317" s="12">
        <v>4429909</v>
      </c>
      <c r="F317" s="13" t="s">
        <v>200</v>
      </c>
      <c r="G317" s="12">
        <v>241</v>
      </c>
      <c r="H317" s="22"/>
      <c r="I317" s="35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</row>
    <row r="318" spans="1:129" ht="36" hidden="1">
      <c r="A318" s="60"/>
      <c r="B318" s="5" t="s">
        <v>203</v>
      </c>
      <c r="C318" s="12">
        <v>703</v>
      </c>
      <c r="D318" s="13" t="s">
        <v>136</v>
      </c>
      <c r="E318" s="12">
        <v>4429909</v>
      </c>
      <c r="F318" s="13" t="s">
        <v>200</v>
      </c>
      <c r="G318" s="12">
        <v>241</v>
      </c>
      <c r="H318" s="22">
        <v>0</v>
      </c>
      <c r="I318" s="34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</row>
    <row r="319" spans="1:129" ht="24" hidden="1">
      <c r="A319" s="59"/>
      <c r="B319" s="5" t="s">
        <v>53</v>
      </c>
      <c r="C319" s="12">
        <v>703</v>
      </c>
      <c r="D319" s="13" t="s">
        <v>136</v>
      </c>
      <c r="E319" s="12">
        <v>4429909</v>
      </c>
      <c r="F319" s="13" t="s">
        <v>200</v>
      </c>
      <c r="G319" s="12">
        <v>241</v>
      </c>
      <c r="H319" s="22">
        <v>16.5</v>
      </c>
      <c r="I319" s="35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</row>
    <row r="320" spans="1:129" ht="24" hidden="1">
      <c r="A320" s="59"/>
      <c r="B320" s="5" t="s">
        <v>152</v>
      </c>
      <c r="C320" s="74">
        <v>703</v>
      </c>
      <c r="D320" s="75" t="s">
        <v>136</v>
      </c>
      <c r="E320" s="74">
        <v>4429910</v>
      </c>
      <c r="F320" s="13" t="s">
        <v>200</v>
      </c>
      <c r="G320" s="12">
        <v>241</v>
      </c>
      <c r="H320" s="41">
        <f>H321+H322+H323+H324+H325+H326+H327+H328+H329+H330+H331</f>
        <v>1581.9</v>
      </c>
      <c r="I320" s="35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</row>
    <row r="321" spans="1:129" ht="12.75" hidden="1">
      <c r="A321" s="59"/>
      <c r="B321" s="5" t="s">
        <v>54</v>
      </c>
      <c r="C321" s="12">
        <v>703</v>
      </c>
      <c r="D321" s="13" t="s">
        <v>136</v>
      </c>
      <c r="E321" s="12">
        <v>4429910</v>
      </c>
      <c r="F321" s="13" t="s">
        <v>200</v>
      </c>
      <c r="G321" s="12">
        <v>241</v>
      </c>
      <c r="H321" s="22">
        <v>169.8</v>
      </c>
      <c r="I321" s="35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</row>
    <row r="322" spans="1:129" ht="12.75" hidden="1">
      <c r="A322" s="59"/>
      <c r="B322" s="5" t="s">
        <v>50</v>
      </c>
      <c r="C322" s="12">
        <v>703</v>
      </c>
      <c r="D322" s="13" t="s">
        <v>134</v>
      </c>
      <c r="E322" s="12">
        <v>4529902</v>
      </c>
      <c r="F322" s="13" t="s">
        <v>200</v>
      </c>
      <c r="G322" s="12">
        <v>241</v>
      </c>
      <c r="H322" s="22"/>
      <c r="I322" s="35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</row>
    <row r="323" spans="1:129" ht="12.75" hidden="1">
      <c r="A323" s="59"/>
      <c r="B323" s="5" t="s">
        <v>88</v>
      </c>
      <c r="C323" s="12">
        <v>703</v>
      </c>
      <c r="D323" s="13" t="s">
        <v>136</v>
      </c>
      <c r="E323" s="12">
        <v>4429910</v>
      </c>
      <c r="F323" s="13" t="s">
        <v>200</v>
      </c>
      <c r="G323" s="12">
        <v>241</v>
      </c>
      <c r="H323" s="22">
        <v>51.3</v>
      </c>
      <c r="I323" s="35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</row>
    <row r="324" spans="1:129" ht="12.75" hidden="1">
      <c r="A324" s="59"/>
      <c r="B324" s="5" t="s">
        <v>57</v>
      </c>
      <c r="C324" s="12">
        <v>703</v>
      </c>
      <c r="D324" s="13" t="s">
        <v>136</v>
      </c>
      <c r="E324" s="12">
        <v>4429910</v>
      </c>
      <c r="F324" s="13" t="s">
        <v>200</v>
      </c>
      <c r="G324" s="12">
        <v>241</v>
      </c>
      <c r="H324" s="22">
        <v>8.1</v>
      </c>
      <c r="I324" s="35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</row>
    <row r="325" spans="1:129" ht="12.75" hidden="1">
      <c r="A325" s="59"/>
      <c r="B325" s="5" t="s">
        <v>58</v>
      </c>
      <c r="C325" s="12">
        <v>703</v>
      </c>
      <c r="D325" s="13" t="s">
        <v>136</v>
      </c>
      <c r="E325" s="12">
        <v>4429910</v>
      </c>
      <c r="F325" s="13" t="s">
        <v>200</v>
      </c>
      <c r="G325" s="12">
        <v>241</v>
      </c>
      <c r="H325" s="22">
        <v>2</v>
      </c>
      <c r="I325" s="35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</row>
    <row r="326" spans="1:129" ht="12.75" hidden="1">
      <c r="A326" s="59"/>
      <c r="B326" s="5" t="s">
        <v>59</v>
      </c>
      <c r="C326" s="12">
        <v>703</v>
      </c>
      <c r="D326" s="13" t="s">
        <v>136</v>
      </c>
      <c r="E326" s="12">
        <v>4429910</v>
      </c>
      <c r="F326" s="13" t="s">
        <v>200</v>
      </c>
      <c r="G326" s="12">
        <v>241</v>
      </c>
      <c r="H326" s="22">
        <v>5.7</v>
      </c>
      <c r="I326" s="35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</row>
    <row r="327" spans="1:129" ht="24" hidden="1">
      <c r="A327" s="59"/>
      <c r="B327" s="5" t="s">
        <v>87</v>
      </c>
      <c r="C327" s="12">
        <v>703</v>
      </c>
      <c r="D327" s="13" t="s">
        <v>136</v>
      </c>
      <c r="E327" s="12">
        <v>4429910</v>
      </c>
      <c r="F327" s="13" t="s">
        <v>200</v>
      </c>
      <c r="G327" s="12">
        <v>241</v>
      </c>
      <c r="H327" s="22"/>
      <c r="I327" s="35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</row>
    <row r="328" spans="1:129" ht="12.75" hidden="1">
      <c r="A328" s="59"/>
      <c r="B328" s="5" t="s">
        <v>61</v>
      </c>
      <c r="C328" s="12">
        <v>703</v>
      </c>
      <c r="D328" s="13" t="s">
        <v>136</v>
      </c>
      <c r="E328" s="12">
        <v>4429910</v>
      </c>
      <c r="F328" s="13" t="s">
        <v>200</v>
      </c>
      <c r="G328" s="12">
        <v>241</v>
      </c>
      <c r="H328" s="22"/>
      <c r="I328" s="35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</row>
    <row r="329" spans="1:129" ht="12.75" hidden="1">
      <c r="A329" s="59"/>
      <c r="B329" s="11" t="s">
        <v>14</v>
      </c>
      <c r="C329" s="12">
        <v>703</v>
      </c>
      <c r="D329" s="13" t="s">
        <v>136</v>
      </c>
      <c r="E329" s="12">
        <v>4409910</v>
      </c>
      <c r="F329" s="13" t="s">
        <v>200</v>
      </c>
      <c r="G329" s="12">
        <v>241</v>
      </c>
      <c r="H329" s="22"/>
      <c r="I329" s="35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</row>
    <row r="330" spans="1:129" ht="24">
      <c r="A330" s="60"/>
      <c r="B330" s="5" t="s">
        <v>204</v>
      </c>
      <c r="C330" s="12">
        <v>703</v>
      </c>
      <c r="D330" s="13" t="s">
        <v>136</v>
      </c>
      <c r="E330" s="12">
        <v>4429900</v>
      </c>
      <c r="F330" s="13" t="s">
        <v>200</v>
      </c>
      <c r="G330" s="12">
        <v>241</v>
      </c>
      <c r="H330" s="22">
        <v>1300</v>
      </c>
      <c r="I330" s="34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</row>
    <row r="331" spans="1:129" ht="24" hidden="1">
      <c r="A331" s="59"/>
      <c r="B331" s="5" t="s">
        <v>53</v>
      </c>
      <c r="C331" s="6">
        <v>703</v>
      </c>
      <c r="D331" s="7" t="s">
        <v>136</v>
      </c>
      <c r="E331" s="6">
        <v>4429910</v>
      </c>
      <c r="F331" s="7" t="s">
        <v>200</v>
      </c>
      <c r="G331" s="6">
        <v>241</v>
      </c>
      <c r="H331" s="20">
        <v>45</v>
      </c>
      <c r="I331" s="35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</row>
    <row r="332" spans="1:129" ht="36" hidden="1">
      <c r="A332" s="59"/>
      <c r="B332" s="5" t="s">
        <v>153</v>
      </c>
      <c r="C332" s="9">
        <v>703</v>
      </c>
      <c r="D332" s="10" t="s">
        <v>136</v>
      </c>
      <c r="E332" s="9">
        <v>4429911</v>
      </c>
      <c r="F332" s="7" t="s">
        <v>200</v>
      </c>
      <c r="G332" s="6">
        <v>241</v>
      </c>
      <c r="H332" s="21">
        <f>H333+H334+H335+H336+H337+H338+H339+H340</f>
        <v>182.79999999999998</v>
      </c>
      <c r="I332" s="35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</row>
    <row r="333" spans="1:129" ht="12.75" hidden="1">
      <c r="A333" s="59"/>
      <c r="B333" s="5" t="s">
        <v>77</v>
      </c>
      <c r="C333" s="6">
        <v>703</v>
      </c>
      <c r="D333" s="7" t="s">
        <v>136</v>
      </c>
      <c r="E333" s="6">
        <v>4429911</v>
      </c>
      <c r="F333" s="7" t="s">
        <v>200</v>
      </c>
      <c r="G333" s="6">
        <v>241</v>
      </c>
      <c r="H333" s="20">
        <v>135.1</v>
      </c>
      <c r="I333" s="35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</row>
    <row r="334" spans="1:129" ht="12.75" hidden="1">
      <c r="A334" s="59"/>
      <c r="B334" s="5" t="s">
        <v>88</v>
      </c>
      <c r="C334" s="6">
        <v>703</v>
      </c>
      <c r="D334" s="7" t="s">
        <v>136</v>
      </c>
      <c r="E334" s="6">
        <v>4429911</v>
      </c>
      <c r="F334" s="7" t="s">
        <v>200</v>
      </c>
      <c r="G334" s="6">
        <v>241</v>
      </c>
      <c r="H334" s="20">
        <v>40.8</v>
      </c>
      <c r="I334" s="35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</row>
    <row r="335" spans="1:129" ht="12.75" hidden="1">
      <c r="A335" s="59"/>
      <c r="B335" s="5" t="s">
        <v>57</v>
      </c>
      <c r="C335" s="6">
        <v>703</v>
      </c>
      <c r="D335" s="7" t="s">
        <v>136</v>
      </c>
      <c r="E335" s="6">
        <v>4429911</v>
      </c>
      <c r="F335" s="7" t="s">
        <v>200</v>
      </c>
      <c r="G335" s="6">
        <v>241</v>
      </c>
      <c r="H335" s="20">
        <v>4.3</v>
      </c>
      <c r="I335" s="35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</row>
    <row r="336" spans="1:129" ht="12.75" hidden="1">
      <c r="A336" s="59"/>
      <c r="B336" s="5" t="s">
        <v>58</v>
      </c>
      <c r="C336" s="6">
        <v>703</v>
      </c>
      <c r="D336" s="7" t="s">
        <v>136</v>
      </c>
      <c r="E336" s="6">
        <v>4429910</v>
      </c>
      <c r="F336" s="7" t="s">
        <v>200</v>
      </c>
      <c r="G336" s="6">
        <v>241</v>
      </c>
      <c r="H336" s="20">
        <v>1.5</v>
      </c>
      <c r="I336" s="35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</row>
    <row r="337" spans="1:129" ht="12.75" hidden="1">
      <c r="A337" s="59"/>
      <c r="B337" s="5" t="s">
        <v>59</v>
      </c>
      <c r="C337" s="6">
        <v>703</v>
      </c>
      <c r="D337" s="7" t="s">
        <v>136</v>
      </c>
      <c r="E337" s="6">
        <v>4429911</v>
      </c>
      <c r="F337" s="7" t="s">
        <v>200</v>
      </c>
      <c r="G337" s="6">
        <v>241</v>
      </c>
      <c r="H337" s="20">
        <v>1.1</v>
      </c>
      <c r="I337" s="35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</row>
    <row r="338" spans="1:129" ht="12.75" hidden="1">
      <c r="A338" s="59"/>
      <c r="B338" s="5" t="s">
        <v>61</v>
      </c>
      <c r="C338" s="6">
        <v>703</v>
      </c>
      <c r="D338" s="7" t="s">
        <v>136</v>
      </c>
      <c r="E338" s="6">
        <v>4429911</v>
      </c>
      <c r="F338" s="7" t="s">
        <v>200</v>
      </c>
      <c r="G338" s="6">
        <v>241</v>
      </c>
      <c r="H338" s="20"/>
      <c r="I338" s="35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</row>
    <row r="339" spans="1:129" ht="36" hidden="1">
      <c r="A339" s="60"/>
      <c r="B339" s="5" t="s">
        <v>205</v>
      </c>
      <c r="C339" s="6">
        <v>703</v>
      </c>
      <c r="D339" s="7" t="s">
        <v>136</v>
      </c>
      <c r="E339" s="6">
        <v>4429911</v>
      </c>
      <c r="F339" s="7" t="s">
        <v>200</v>
      </c>
      <c r="G339" s="6">
        <v>241</v>
      </c>
      <c r="H339" s="20">
        <v>0</v>
      </c>
      <c r="I339" s="34"/>
      <c r="J339" s="26"/>
      <c r="K339" s="26"/>
      <c r="L339" s="26"/>
      <c r="M339" s="26" t="s">
        <v>189</v>
      </c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</row>
    <row r="340" spans="1:129" ht="24" hidden="1">
      <c r="A340" s="59"/>
      <c r="B340" s="5" t="s">
        <v>53</v>
      </c>
      <c r="C340" s="6">
        <v>703</v>
      </c>
      <c r="D340" s="7" t="s">
        <v>136</v>
      </c>
      <c r="E340" s="6">
        <v>4429911</v>
      </c>
      <c r="F340" s="7" t="s">
        <v>200</v>
      </c>
      <c r="G340" s="6">
        <v>241</v>
      </c>
      <c r="H340" s="20"/>
      <c r="I340" s="35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</row>
    <row r="341" spans="1:129" ht="36" hidden="1">
      <c r="A341" s="59"/>
      <c r="B341" s="5" t="s">
        <v>154</v>
      </c>
      <c r="C341" s="9">
        <v>703</v>
      </c>
      <c r="D341" s="10" t="s">
        <v>136</v>
      </c>
      <c r="E341" s="9">
        <v>4429912</v>
      </c>
      <c r="F341" s="7" t="s">
        <v>200</v>
      </c>
      <c r="G341" s="6">
        <v>241</v>
      </c>
      <c r="H341" s="21" t="e">
        <f>H342+H343+H344+H345+H346+H347+H348+#REF!</f>
        <v>#REF!</v>
      </c>
      <c r="I341" s="35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</row>
    <row r="342" spans="1:129" ht="12.75" hidden="1">
      <c r="A342" s="59"/>
      <c r="B342" s="5" t="s">
        <v>54</v>
      </c>
      <c r="C342" s="6">
        <v>703</v>
      </c>
      <c r="D342" s="7" t="s">
        <v>136</v>
      </c>
      <c r="E342" s="6">
        <v>4429912</v>
      </c>
      <c r="F342" s="7" t="s">
        <v>200</v>
      </c>
      <c r="G342" s="6">
        <v>241</v>
      </c>
      <c r="H342" s="20">
        <v>153.5</v>
      </c>
      <c r="I342" s="35"/>
      <c r="J342" s="26"/>
      <c r="K342" s="26"/>
      <c r="L342" s="26"/>
      <c r="M342" s="25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</row>
    <row r="343" spans="1:129" ht="12.75" hidden="1">
      <c r="A343" s="59"/>
      <c r="B343" s="5" t="s">
        <v>88</v>
      </c>
      <c r="C343" s="6">
        <v>703</v>
      </c>
      <c r="D343" s="7" t="s">
        <v>136</v>
      </c>
      <c r="E343" s="6">
        <v>4429912</v>
      </c>
      <c r="F343" s="7" t="s">
        <v>200</v>
      </c>
      <c r="G343" s="6">
        <v>241</v>
      </c>
      <c r="H343" s="20">
        <v>46.4</v>
      </c>
      <c r="I343" s="35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</row>
    <row r="344" spans="1:129" ht="12.75" hidden="1">
      <c r="A344" s="59"/>
      <c r="B344" s="5" t="s">
        <v>58</v>
      </c>
      <c r="C344" s="6">
        <v>703</v>
      </c>
      <c r="D344" s="7" t="s">
        <v>136</v>
      </c>
      <c r="E344" s="6">
        <v>4429912</v>
      </c>
      <c r="F344" s="7" t="s">
        <v>200</v>
      </c>
      <c r="G344" s="6">
        <v>241</v>
      </c>
      <c r="H344" s="20">
        <v>1</v>
      </c>
      <c r="I344" s="35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</row>
    <row r="345" spans="1:129" ht="12.75" hidden="1">
      <c r="A345" s="59"/>
      <c r="B345" s="5" t="s">
        <v>59</v>
      </c>
      <c r="C345" s="6">
        <v>703</v>
      </c>
      <c r="D345" s="7" t="s">
        <v>136</v>
      </c>
      <c r="E345" s="6">
        <v>4429912</v>
      </c>
      <c r="F345" s="7" t="s">
        <v>200</v>
      </c>
      <c r="G345" s="6">
        <v>241</v>
      </c>
      <c r="H345" s="20">
        <v>17.6</v>
      </c>
      <c r="I345" s="35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</row>
    <row r="346" spans="1:129" ht="24" hidden="1">
      <c r="A346" s="59"/>
      <c r="B346" s="5" t="s">
        <v>87</v>
      </c>
      <c r="C346" s="6">
        <v>703</v>
      </c>
      <c r="D346" s="7" t="s">
        <v>136</v>
      </c>
      <c r="E346" s="6">
        <v>4429912</v>
      </c>
      <c r="F346" s="7" t="s">
        <v>200</v>
      </c>
      <c r="G346" s="6">
        <v>241</v>
      </c>
      <c r="H346" s="20"/>
      <c r="I346" s="35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</row>
    <row r="347" spans="1:129" ht="12.75" hidden="1">
      <c r="A347" s="59"/>
      <c r="B347" s="5" t="s">
        <v>61</v>
      </c>
      <c r="C347" s="6">
        <v>703</v>
      </c>
      <c r="D347" s="7" t="s">
        <v>136</v>
      </c>
      <c r="E347" s="6">
        <v>4429912</v>
      </c>
      <c r="F347" s="7" t="s">
        <v>200</v>
      </c>
      <c r="G347" s="6">
        <v>241</v>
      </c>
      <c r="H347" s="20"/>
      <c r="I347" s="35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</row>
    <row r="348" spans="1:129" ht="37.5" customHeight="1" hidden="1">
      <c r="A348" s="60"/>
      <c r="B348" s="5" t="s">
        <v>206</v>
      </c>
      <c r="C348" s="6">
        <v>703</v>
      </c>
      <c r="D348" s="7" t="s">
        <v>136</v>
      </c>
      <c r="E348" s="6">
        <v>4429912</v>
      </c>
      <c r="F348" s="7" t="s">
        <v>200</v>
      </c>
      <c r="G348" s="6">
        <v>241</v>
      </c>
      <c r="H348" s="20">
        <v>0</v>
      </c>
      <c r="I348" s="34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</row>
    <row r="349" spans="1:129" ht="22.5" customHeight="1" hidden="1">
      <c r="A349" s="60"/>
      <c r="B349" s="96" t="s">
        <v>239</v>
      </c>
      <c r="C349" s="97"/>
      <c r="D349" s="97"/>
      <c r="E349" s="97"/>
      <c r="F349" s="97"/>
      <c r="G349" s="98"/>
      <c r="H349" s="51">
        <f>H350</f>
        <v>0</v>
      </c>
      <c r="I349" s="34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</row>
    <row r="350" spans="1:129" ht="48" customHeight="1" hidden="1">
      <c r="A350" s="60"/>
      <c r="B350" s="42" t="s">
        <v>239</v>
      </c>
      <c r="C350" s="46">
        <v>703</v>
      </c>
      <c r="D350" s="50" t="s">
        <v>136</v>
      </c>
      <c r="E350" s="46">
        <v>5202402</v>
      </c>
      <c r="F350" s="50" t="s">
        <v>146</v>
      </c>
      <c r="G350" s="50" t="s">
        <v>146</v>
      </c>
      <c r="H350" s="51">
        <f>H351</f>
        <v>0</v>
      </c>
      <c r="I350" s="34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</row>
    <row r="351" spans="1:129" ht="15" customHeight="1" hidden="1">
      <c r="A351" s="60"/>
      <c r="B351" s="15" t="s">
        <v>197</v>
      </c>
      <c r="C351" s="12">
        <v>703</v>
      </c>
      <c r="D351" s="13" t="s">
        <v>136</v>
      </c>
      <c r="E351" s="12">
        <v>5202402</v>
      </c>
      <c r="F351" s="13" t="s">
        <v>199</v>
      </c>
      <c r="G351" s="13" t="s">
        <v>146</v>
      </c>
      <c r="H351" s="22">
        <f>H352</f>
        <v>0</v>
      </c>
      <c r="I351" s="34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</row>
    <row r="352" spans="1:129" ht="24" hidden="1">
      <c r="A352" s="60"/>
      <c r="B352" s="5" t="s">
        <v>242</v>
      </c>
      <c r="C352" s="12">
        <v>703</v>
      </c>
      <c r="D352" s="13" t="s">
        <v>136</v>
      </c>
      <c r="E352" s="12">
        <v>5202402</v>
      </c>
      <c r="F352" s="13" t="s">
        <v>240</v>
      </c>
      <c r="G352" s="13" t="s">
        <v>146</v>
      </c>
      <c r="H352" s="22">
        <f>H353</f>
        <v>0</v>
      </c>
      <c r="I352" s="34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</row>
    <row r="353" spans="1:129" ht="36" hidden="1">
      <c r="A353" s="60"/>
      <c r="B353" s="5" t="s">
        <v>243</v>
      </c>
      <c r="C353" s="12">
        <v>703</v>
      </c>
      <c r="D353" s="13" t="s">
        <v>136</v>
      </c>
      <c r="E353" s="12">
        <v>5202402</v>
      </c>
      <c r="F353" s="13" t="s">
        <v>240</v>
      </c>
      <c r="G353" s="13" t="s">
        <v>241</v>
      </c>
      <c r="H353" s="22">
        <v>0</v>
      </c>
      <c r="I353" s="34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</row>
    <row r="354" spans="1:129" ht="22.5" customHeight="1" hidden="1">
      <c r="A354" s="60"/>
      <c r="B354" s="92" t="s">
        <v>245</v>
      </c>
      <c r="C354" s="92"/>
      <c r="D354" s="92"/>
      <c r="E354" s="92"/>
      <c r="F354" s="92"/>
      <c r="G354" s="92"/>
      <c r="H354" s="51">
        <f>H355</f>
        <v>0</v>
      </c>
      <c r="I354" s="34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</row>
    <row r="355" spans="1:129" ht="58.5" customHeight="1" hidden="1">
      <c r="A355" s="60"/>
      <c r="B355" s="42" t="s">
        <v>247</v>
      </c>
      <c r="C355" s="46">
        <v>703</v>
      </c>
      <c r="D355" s="50" t="s">
        <v>136</v>
      </c>
      <c r="E355" s="46">
        <v>5202402</v>
      </c>
      <c r="F355" s="50" t="s">
        <v>146</v>
      </c>
      <c r="G355" s="50" t="s">
        <v>146</v>
      </c>
      <c r="H355" s="51">
        <f>H357</f>
        <v>0</v>
      </c>
      <c r="I355" s="34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</row>
    <row r="356" spans="1:129" ht="15" customHeight="1" hidden="1">
      <c r="A356" s="60"/>
      <c r="B356" s="15" t="s">
        <v>197</v>
      </c>
      <c r="C356" s="12">
        <v>703</v>
      </c>
      <c r="D356" s="13" t="s">
        <v>136</v>
      </c>
      <c r="E356" s="12">
        <v>5202402</v>
      </c>
      <c r="F356" s="13" t="s">
        <v>199</v>
      </c>
      <c r="G356" s="13" t="s">
        <v>146</v>
      </c>
      <c r="H356" s="22">
        <f>H357</f>
        <v>0</v>
      </c>
      <c r="I356" s="34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</row>
    <row r="357" spans="1:129" ht="24" hidden="1">
      <c r="A357" s="60"/>
      <c r="B357" s="5" t="s">
        <v>242</v>
      </c>
      <c r="C357" s="12">
        <v>703</v>
      </c>
      <c r="D357" s="13" t="s">
        <v>136</v>
      </c>
      <c r="E357" s="12">
        <v>5202402</v>
      </c>
      <c r="F357" s="13" t="s">
        <v>240</v>
      </c>
      <c r="G357" s="13" t="s">
        <v>146</v>
      </c>
      <c r="H357" s="22">
        <f>H358</f>
        <v>0</v>
      </c>
      <c r="I357" s="34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</row>
    <row r="358" spans="1:129" ht="36" hidden="1">
      <c r="A358" s="60"/>
      <c r="B358" s="5" t="s">
        <v>243</v>
      </c>
      <c r="C358" s="12">
        <v>703</v>
      </c>
      <c r="D358" s="13" t="s">
        <v>136</v>
      </c>
      <c r="E358" s="12">
        <v>5202402</v>
      </c>
      <c r="F358" s="13" t="s">
        <v>240</v>
      </c>
      <c r="G358" s="13" t="s">
        <v>241</v>
      </c>
      <c r="H358" s="22">
        <v>0</v>
      </c>
      <c r="I358" s="34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</row>
    <row r="359" spans="1:129" ht="22.5" customHeight="1">
      <c r="A359" s="59"/>
      <c r="B359" s="92" t="s">
        <v>90</v>
      </c>
      <c r="C359" s="92"/>
      <c r="D359" s="92"/>
      <c r="E359" s="92"/>
      <c r="F359" s="92"/>
      <c r="G359" s="92"/>
      <c r="H359" s="51">
        <f>H360</f>
        <v>65</v>
      </c>
      <c r="I359" s="35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</row>
    <row r="360" spans="1:129" ht="60" customHeight="1">
      <c r="A360" s="59"/>
      <c r="B360" s="15" t="s">
        <v>213</v>
      </c>
      <c r="C360" s="6"/>
      <c r="D360" s="7"/>
      <c r="E360" s="6"/>
      <c r="F360" s="7"/>
      <c r="G360" s="7"/>
      <c r="H360" s="51">
        <f>H361+H362+H363+H364+H365+H366+H367+H368+H369+H370+H371+H372</f>
        <v>65</v>
      </c>
      <c r="I360" s="35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</row>
    <row r="361" spans="1:129" ht="12.75">
      <c r="A361" s="59"/>
      <c r="B361" s="5" t="s">
        <v>198</v>
      </c>
      <c r="C361" s="12">
        <v>703</v>
      </c>
      <c r="D361" s="13" t="s">
        <v>136</v>
      </c>
      <c r="E361" s="12">
        <v>5216101</v>
      </c>
      <c r="F361" s="13" t="s">
        <v>188</v>
      </c>
      <c r="G361" s="13">
        <v>212</v>
      </c>
      <c r="H361" s="22">
        <v>38</v>
      </c>
      <c r="I361" s="35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</row>
    <row r="362" spans="1:129" ht="24">
      <c r="A362" s="57"/>
      <c r="B362" s="5" t="s">
        <v>204</v>
      </c>
      <c r="C362" s="12">
        <v>703</v>
      </c>
      <c r="D362" s="13" t="s">
        <v>136</v>
      </c>
      <c r="E362" s="12">
        <v>5216102</v>
      </c>
      <c r="F362" s="13" t="s">
        <v>188</v>
      </c>
      <c r="G362" s="13">
        <v>212</v>
      </c>
      <c r="H362" s="22">
        <v>27</v>
      </c>
      <c r="I362" s="35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</row>
    <row r="363" spans="1:129" ht="12.75" hidden="1">
      <c r="A363" s="19"/>
      <c r="B363" s="5" t="s">
        <v>208</v>
      </c>
      <c r="C363" s="6">
        <v>703</v>
      </c>
      <c r="D363" s="7" t="s">
        <v>136</v>
      </c>
      <c r="E363" s="6">
        <v>5216103</v>
      </c>
      <c r="F363" s="7" t="s">
        <v>188</v>
      </c>
      <c r="G363" s="7">
        <v>212</v>
      </c>
      <c r="H363" s="20">
        <v>0</v>
      </c>
      <c r="I363" s="35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</row>
    <row r="364" spans="1:129" ht="12.75" hidden="1">
      <c r="A364" s="19"/>
      <c r="B364" s="5" t="s">
        <v>209</v>
      </c>
      <c r="C364" s="6">
        <v>703</v>
      </c>
      <c r="D364" s="7" t="s">
        <v>136</v>
      </c>
      <c r="E364" s="6">
        <v>5216104</v>
      </c>
      <c r="F364" s="7" t="s">
        <v>188</v>
      </c>
      <c r="G364" s="7">
        <v>212</v>
      </c>
      <c r="H364" s="20">
        <v>0</v>
      </c>
      <c r="I364" s="35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</row>
    <row r="365" spans="1:129" ht="12.75" hidden="1">
      <c r="A365" s="19"/>
      <c r="B365" s="5" t="s">
        <v>74</v>
      </c>
      <c r="C365" s="6">
        <v>703</v>
      </c>
      <c r="D365" s="7" t="s">
        <v>136</v>
      </c>
      <c r="E365" s="6">
        <v>5216105</v>
      </c>
      <c r="F365" s="7" t="s">
        <v>188</v>
      </c>
      <c r="G365" s="7">
        <v>212</v>
      </c>
      <c r="H365" s="20">
        <v>0</v>
      </c>
      <c r="I365" s="35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</row>
    <row r="366" spans="1:129" ht="12.75" hidden="1">
      <c r="A366" s="19"/>
      <c r="B366" s="5" t="s">
        <v>76</v>
      </c>
      <c r="C366" s="6">
        <v>703</v>
      </c>
      <c r="D366" s="7" t="s">
        <v>136</v>
      </c>
      <c r="E366" s="6">
        <v>5216106</v>
      </c>
      <c r="F366" s="7" t="s">
        <v>188</v>
      </c>
      <c r="G366" s="7">
        <v>212</v>
      </c>
      <c r="H366" s="20">
        <v>0</v>
      </c>
      <c r="I366" s="35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</row>
    <row r="367" spans="1:129" ht="37.5" customHeight="1" hidden="1">
      <c r="A367" s="19"/>
      <c r="B367" s="5" t="s">
        <v>201</v>
      </c>
      <c r="C367" s="6">
        <v>703</v>
      </c>
      <c r="D367" s="7" t="s">
        <v>136</v>
      </c>
      <c r="E367" s="6">
        <v>5216107</v>
      </c>
      <c r="F367" s="7" t="s">
        <v>188</v>
      </c>
      <c r="G367" s="7">
        <v>212</v>
      </c>
      <c r="H367" s="20">
        <v>0</v>
      </c>
      <c r="I367" s="35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</row>
    <row r="368" spans="1:129" ht="37.5" customHeight="1" hidden="1">
      <c r="A368" s="19"/>
      <c r="B368" s="5" t="s">
        <v>202</v>
      </c>
      <c r="C368" s="6">
        <v>703</v>
      </c>
      <c r="D368" s="7" t="s">
        <v>136</v>
      </c>
      <c r="E368" s="6">
        <v>5216108</v>
      </c>
      <c r="F368" s="7" t="s">
        <v>188</v>
      </c>
      <c r="G368" s="7">
        <v>212</v>
      </c>
      <c r="H368" s="20">
        <v>0</v>
      </c>
      <c r="I368" s="35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</row>
    <row r="369" spans="1:129" ht="37.5" customHeight="1" hidden="1">
      <c r="A369" s="19"/>
      <c r="B369" s="5" t="s">
        <v>203</v>
      </c>
      <c r="C369" s="6">
        <v>703</v>
      </c>
      <c r="D369" s="7" t="s">
        <v>136</v>
      </c>
      <c r="E369" s="6">
        <v>5216109</v>
      </c>
      <c r="F369" s="7" t="s">
        <v>188</v>
      </c>
      <c r="G369" s="7">
        <v>212</v>
      </c>
      <c r="H369" s="20">
        <v>0</v>
      </c>
      <c r="I369" s="35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</row>
    <row r="370" spans="1:129" ht="25.5" customHeight="1" hidden="1">
      <c r="A370" s="19"/>
      <c r="B370" s="5" t="s">
        <v>204</v>
      </c>
      <c r="C370" s="6">
        <v>703</v>
      </c>
      <c r="D370" s="7" t="s">
        <v>136</v>
      </c>
      <c r="E370" s="6">
        <v>5216110</v>
      </c>
      <c r="F370" s="7" t="s">
        <v>188</v>
      </c>
      <c r="G370" s="7">
        <v>212</v>
      </c>
      <c r="H370" s="20">
        <v>0</v>
      </c>
      <c r="I370" s="35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</row>
    <row r="371" spans="1:129" ht="37.5" customHeight="1" hidden="1">
      <c r="A371" s="39"/>
      <c r="B371" s="5" t="s">
        <v>205</v>
      </c>
      <c r="C371" s="6">
        <v>703</v>
      </c>
      <c r="D371" s="7" t="s">
        <v>136</v>
      </c>
      <c r="E371" s="6">
        <v>5216111</v>
      </c>
      <c r="F371" s="7" t="s">
        <v>188</v>
      </c>
      <c r="G371" s="7">
        <v>212</v>
      </c>
      <c r="H371" s="20">
        <v>0</v>
      </c>
      <c r="I371" s="34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</row>
    <row r="372" spans="1:129" ht="37.5" customHeight="1" hidden="1">
      <c r="A372" s="39"/>
      <c r="B372" s="5" t="s">
        <v>206</v>
      </c>
      <c r="C372" s="6">
        <v>703</v>
      </c>
      <c r="D372" s="7" t="s">
        <v>136</v>
      </c>
      <c r="E372" s="6">
        <v>5216112</v>
      </c>
      <c r="F372" s="7" t="s">
        <v>188</v>
      </c>
      <c r="G372" s="7">
        <v>212</v>
      </c>
      <c r="H372" s="20">
        <v>0</v>
      </c>
      <c r="I372" s="34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</row>
    <row r="373" spans="1:129" ht="24">
      <c r="A373" s="62" t="s">
        <v>258</v>
      </c>
      <c r="B373" s="42" t="s">
        <v>259</v>
      </c>
      <c r="C373" s="46">
        <v>703</v>
      </c>
      <c r="D373" s="50" t="s">
        <v>260</v>
      </c>
      <c r="E373" s="50" t="s">
        <v>138</v>
      </c>
      <c r="F373" s="50" t="s">
        <v>146</v>
      </c>
      <c r="G373" s="50" t="s">
        <v>146</v>
      </c>
      <c r="H373" s="51">
        <f>H374</f>
        <v>1251.5</v>
      </c>
      <c r="I373" s="34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</row>
    <row r="374" spans="1:129" ht="12.75">
      <c r="A374" s="93"/>
      <c r="B374" s="42" t="s">
        <v>279</v>
      </c>
      <c r="C374" s="46">
        <v>703</v>
      </c>
      <c r="D374" s="50" t="s">
        <v>260</v>
      </c>
      <c r="E374" s="50" t="s">
        <v>253</v>
      </c>
      <c r="F374" s="50" t="s">
        <v>146</v>
      </c>
      <c r="G374" s="50" t="s">
        <v>146</v>
      </c>
      <c r="H374" s="51">
        <f>H375+H376+H377+H378+H379+H380+H381+H382+H383+H384+H385</f>
        <v>1251.5</v>
      </c>
      <c r="I374" s="34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</row>
    <row r="375" spans="1:129" ht="12.75">
      <c r="A375" s="94"/>
      <c r="B375" s="5" t="s">
        <v>47</v>
      </c>
      <c r="C375" s="12">
        <v>703</v>
      </c>
      <c r="D375" s="13" t="s">
        <v>260</v>
      </c>
      <c r="E375" s="12">
        <v>4529900</v>
      </c>
      <c r="F375" s="13" t="s">
        <v>191</v>
      </c>
      <c r="G375" s="12">
        <v>211</v>
      </c>
      <c r="H375" s="22">
        <v>853.5</v>
      </c>
      <c r="I375" s="34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</row>
    <row r="376" spans="1:129" ht="12.75" customHeight="1">
      <c r="A376" s="94"/>
      <c r="B376" s="5" t="s">
        <v>49</v>
      </c>
      <c r="C376" s="12">
        <v>703</v>
      </c>
      <c r="D376" s="13" t="s">
        <v>260</v>
      </c>
      <c r="E376" s="12">
        <v>4529900</v>
      </c>
      <c r="F376" s="13" t="s">
        <v>191</v>
      </c>
      <c r="G376" s="12">
        <v>213</v>
      </c>
      <c r="H376" s="22">
        <v>258</v>
      </c>
      <c r="I376" s="34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</row>
    <row r="377" spans="1:129" ht="12.75">
      <c r="A377" s="94"/>
      <c r="B377" s="5" t="s">
        <v>48</v>
      </c>
      <c r="C377" s="12">
        <v>703</v>
      </c>
      <c r="D377" s="13" t="s">
        <v>260</v>
      </c>
      <c r="E377" s="12">
        <v>4529900</v>
      </c>
      <c r="F377" s="13" t="s">
        <v>192</v>
      </c>
      <c r="G377" s="12">
        <v>212</v>
      </c>
      <c r="H377" s="22">
        <v>0</v>
      </c>
      <c r="I377" s="34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</row>
    <row r="378" spans="1:129" ht="12.75">
      <c r="A378" s="94"/>
      <c r="B378" s="5" t="s">
        <v>8</v>
      </c>
      <c r="C378" s="12">
        <v>703</v>
      </c>
      <c r="D378" s="13" t="s">
        <v>260</v>
      </c>
      <c r="E378" s="12">
        <v>4529900</v>
      </c>
      <c r="F378" s="13" t="s">
        <v>190</v>
      </c>
      <c r="G378" s="12">
        <v>221</v>
      </c>
      <c r="H378" s="22">
        <v>25</v>
      </c>
      <c r="I378" s="34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</row>
    <row r="379" spans="1:129" ht="24">
      <c r="A379" s="94"/>
      <c r="B379" s="5" t="s">
        <v>40</v>
      </c>
      <c r="C379" s="12">
        <v>703</v>
      </c>
      <c r="D379" s="13" t="s">
        <v>260</v>
      </c>
      <c r="E379" s="12">
        <v>4529900</v>
      </c>
      <c r="F379" s="13" t="s">
        <v>190</v>
      </c>
      <c r="G379" s="12">
        <v>225</v>
      </c>
      <c r="H379" s="22">
        <v>30</v>
      </c>
      <c r="I379" s="34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</row>
    <row r="380" spans="1:129" ht="12.75">
      <c r="A380" s="94"/>
      <c r="B380" s="5" t="s">
        <v>24</v>
      </c>
      <c r="C380" s="12">
        <v>703</v>
      </c>
      <c r="D380" s="13" t="s">
        <v>260</v>
      </c>
      <c r="E380" s="12">
        <v>4529900</v>
      </c>
      <c r="F380" s="13" t="s">
        <v>190</v>
      </c>
      <c r="G380" s="12">
        <v>226</v>
      </c>
      <c r="H380" s="22">
        <v>15</v>
      </c>
      <c r="I380" s="34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</row>
    <row r="381" spans="1:129" ht="12.75">
      <c r="A381" s="94"/>
      <c r="B381" s="5" t="s">
        <v>9</v>
      </c>
      <c r="C381" s="12">
        <v>703</v>
      </c>
      <c r="D381" s="13" t="s">
        <v>260</v>
      </c>
      <c r="E381" s="12">
        <v>4529900</v>
      </c>
      <c r="F381" s="13" t="s">
        <v>187</v>
      </c>
      <c r="G381" s="12">
        <v>222</v>
      </c>
      <c r="H381" s="22">
        <v>5</v>
      </c>
      <c r="I381" s="34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</row>
    <row r="382" spans="1:129" ht="12.75">
      <c r="A382" s="94"/>
      <c r="B382" s="5" t="s">
        <v>10</v>
      </c>
      <c r="C382" s="12">
        <v>703</v>
      </c>
      <c r="D382" s="13" t="s">
        <v>260</v>
      </c>
      <c r="E382" s="12">
        <v>4529900</v>
      </c>
      <c r="F382" s="13" t="s">
        <v>187</v>
      </c>
      <c r="G382" s="12">
        <v>223</v>
      </c>
      <c r="H382" s="22">
        <v>15</v>
      </c>
      <c r="I382" s="34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</row>
    <row r="383" spans="1:129" ht="24">
      <c r="A383" s="94"/>
      <c r="B383" s="5" t="s">
        <v>40</v>
      </c>
      <c r="C383" s="12">
        <v>703</v>
      </c>
      <c r="D383" s="13" t="s">
        <v>260</v>
      </c>
      <c r="E383" s="12">
        <v>4529900</v>
      </c>
      <c r="F383" s="13" t="s">
        <v>187</v>
      </c>
      <c r="G383" s="12">
        <v>225</v>
      </c>
      <c r="H383" s="22">
        <v>10.3</v>
      </c>
      <c r="I383" s="34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</row>
    <row r="384" spans="1:129" ht="12.75">
      <c r="A384" s="94"/>
      <c r="B384" s="5" t="s">
        <v>24</v>
      </c>
      <c r="C384" s="12">
        <v>703</v>
      </c>
      <c r="D384" s="13" t="s">
        <v>260</v>
      </c>
      <c r="E384" s="12">
        <v>4529900</v>
      </c>
      <c r="F384" s="13" t="s">
        <v>187</v>
      </c>
      <c r="G384" s="12">
        <v>226</v>
      </c>
      <c r="H384" s="22">
        <v>24.7</v>
      </c>
      <c r="I384" s="34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</row>
    <row r="385" spans="1:129" ht="24">
      <c r="A385" s="95"/>
      <c r="B385" s="5" t="s">
        <v>15</v>
      </c>
      <c r="C385" s="12">
        <v>703</v>
      </c>
      <c r="D385" s="13" t="s">
        <v>260</v>
      </c>
      <c r="E385" s="12">
        <v>4529900</v>
      </c>
      <c r="F385" s="13" t="s">
        <v>187</v>
      </c>
      <c r="G385" s="12">
        <v>340</v>
      </c>
      <c r="H385" s="22">
        <v>15</v>
      </c>
      <c r="I385" s="34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</row>
    <row r="386" spans="1:129" ht="12.75">
      <c r="A386" s="61" t="s">
        <v>112</v>
      </c>
      <c r="B386" s="43" t="s">
        <v>91</v>
      </c>
      <c r="C386" s="47">
        <v>703</v>
      </c>
      <c r="D386" s="48">
        <v>1000</v>
      </c>
      <c r="E386" s="48" t="s">
        <v>138</v>
      </c>
      <c r="F386" s="48" t="s">
        <v>146</v>
      </c>
      <c r="G386" s="48" t="s">
        <v>146</v>
      </c>
      <c r="H386" s="49">
        <f>H387+H389</f>
        <v>48</v>
      </c>
      <c r="I386" s="35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</row>
    <row r="387" spans="1:129" ht="12.75" customHeight="1">
      <c r="A387" s="62" t="s">
        <v>113</v>
      </c>
      <c r="B387" s="42" t="s">
        <v>267</v>
      </c>
      <c r="C387" s="46">
        <v>703</v>
      </c>
      <c r="D387" s="50">
        <v>1001</v>
      </c>
      <c r="E387" s="50" t="s">
        <v>138</v>
      </c>
      <c r="F387" s="50" t="s">
        <v>146</v>
      </c>
      <c r="G387" s="50" t="s">
        <v>146</v>
      </c>
      <c r="H387" s="51">
        <f>H388</f>
        <v>24</v>
      </c>
      <c r="I387" s="34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</row>
    <row r="388" spans="1:129" ht="36">
      <c r="A388" s="18"/>
      <c r="B388" s="5" t="s">
        <v>212</v>
      </c>
      <c r="C388" s="12">
        <v>703</v>
      </c>
      <c r="D388" s="13">
        <v>1001</v>
      </c>
      <c r="E388" s="12">
        <v>4910100</v>
      </c>
      <c r="F388" s="13" t="s">
        <v>188</v>
      </c>
      <c r="G388" s="13">
        <v>263</v>
      </c>
      <c r="H388" s="22">
        <v>24</v>
      </c>
      <c r="I388" s="34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</row>
    <row r="389" spans="1:129" ht="12.75" customHeight="1">
      <c r="A389" s="62" t="s">
        <v>261</v>
      </c>
      <c r="B389" s="42" t="s">
        <v>92</v>
      </c>
      <c r="C389" s="46">
        <v>703</v>
      </c>
      <c r="D389" s="50" t="s">
        <v>162</v>
      </c>
      <c r="E389" s="50" t="s">
        <v>138</v>
      </c>
      <c r="F389" s="50" t="s">
        <v>146</v>
      </c>
      <c r="G389" s="50" t="s">
        <v>146</v>
      </c>
      <c r="H389" s="51">
        <f>H390+H392+H394</f>
        <v>24</v>
      </c>
      <c r="I389" s="37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</row>
    <row r="390" spans="1:129" ht="12.75" hidden="1">
      <c r="A390" s="58"/>
      <c r="B390" s="15" t="s">
        <v>237</v>
      </c>
      <c r="C390" s="6">
        <v>703</v>
      </c>
      <c r="D390" s="7" t="s">
        <v>162</v>
      </c>
      <c r="E390" s="7" t="s">
        <v>235</v>
      </c>
      <c r="F390" s="7" t="s">
        <v>188</v>
      </c>
      <c r="G390" s="7" t="s">
        <v>146</v>
      </c>
      <c r="H390" s="55">
        <f>H391</f>
        <v>0</v>
      </c>
      <c r="I390" s="37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</row>
    <row r="391" spans="1:129" ht="36" hidden="1">
      <c r="A391" s="60"/>
      <c r="B391" s="5" t="s">
        <v>251</v>
      </c>
      <c r="C391" s="12">
        <v>703</v>
      </c>
      <c r="D391" s="13">
        <v>1003</v>
      </c>
      <c r="E391" s="12">
        <v>5058500</v>
      </c>
      <c r="F391" s="13" t="s">
        <v>188</v>
      </c>
      <c r="G391" s="13">
        <v>263</v>
      </c>
      <c r="H391" s="22">
        <v>0</v>
      </c>
      <c r="I391" s="37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</row>
    <row r="392" spans="1:129" ht="60">
      <c r="A392" s="59"/>
      <c r="B392" s="15" t="s">
        <v>213</v>
      </c>
      <c r="C392" s="6"/>
      <c r="D392" s="7"/>
      <c r="E392" s="6"/>
      <c r="F392" s="7"/>
      <c r="G392" s="7"/>
      <c r="H392" s="51">
        <f>H393</f>
        <v>24</v>
      </c>
      <c r="I392" s="35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</row>
    <row r="393" spans="1:129" ht="36">
      <c r="A393" s="59"/>
      <c r="B393" s="5" t="s">
        <v>193</v>
      </c>
      <c r="C393" s="12">
        <v>703</v>
      </c>
      <c r="D393" s="13">
        <v>1003</v>
      </c>
      <c r="E393" s="12">
        <v>5216100</v>
      </c>
      <c r="F393" s="13" t="s">
        <v>188</v>
      </c>
      <c r="G393" s="13">
        <v>263</v>
      </c>
      <c r="H393" s="22">
        <v>24</v>
      </c>
      <c r="I393" s="35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</row>
    <row r="394" spans="1:129" ht="60" customHeight="1" hidden="1">
      <c r="A394" s="60"/>
      <c r="B394" s="15" t="s">
        <v>214</v>
      </c>
      <c r="C394" s="6">
        <v>703</v>
      </c>
      <c r="D394" s="7" t="s">
        <v>162</v>
      </c>
      <c r="E394" s="6">
        <v>5216200</v>
      </c>
      <c r="F394" s="7" t="s">
        <v>188</v>
      </c>
      <c r="G394" s="7" t="s">
        <v>146</v>
      </c>
      <c r="H394" s="51">
        <f>H395+H396+H397</f>
        <v>0</v>
      </c>
      <c r="I394" s="34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</row>
    <row r="395" spans="1:129" ht="12.75" hidden="1">
      <c r="A395" s="60"/>
      <c r="B395" s="5" t="s">
        <v>8</v>
      </c>
      <c r="C395" s="6">
        <v>703</v>
      </c>
      <c r="D395" s="7" t="s">
        <v>162</v>
      </c>
      <c r="E395" s="6">
        <v>5216200</v>
      </c>
      <c r="F395" s="7" t="s">
        <v>188</v>
      </c>
      <c r="G395" s="7" t="s">
        <v>194</v>
      </c>
      <c r="H395" s="20">
        <v>0</v>
      </c>
      <c r="I395" s="34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</row>
    <row r="396" spans="1:129" ht="12.75" hidden="1">
      <c r="A396" s="60"/>
      <c r="B396" s="5" t="s">
        <v>24</v>
      </c>
      <c r="C396" s="6">
        <v>703</v>
      </c>
      <c r="D396" s="7" t="s">
        <v>162</v>
      </c>
      <c r="E396" s="6">
        <v>5216200</v>
      </c>
      <c r="F396" s="7" t="s">
        <v>188</v>
      </c>
      <c r="G396" s="7" t="s">
        <v>157</v>
      </c>
      <c r="H396" s="20">
        <v>0</v>
      </c>
      <c r="I396" s="34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</row>
    <row r="397" spans="1:129" ht="36" hidden="1">
      <c r="A397" s="57"/>
      <c r="B397" s="5" t="s">
        <v>251</v>
      </c>
      <c r="C397" s="12">
        <v>703</v>
      </c>
      <c r="D397" s="13">
        <v>1003</v>
      </c>
      <c r="E397" s="12">
        <v>5216200</v>
      </c>
      <c r="F397" s="13" t="s">
        <v>188</v>
      </c>
      <c r="G397" s="13">
        <v>263</v>
      </c>
      <c r="H397" s="22">
        <v>0</v>
      </c>
      <c r="I397" s="35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</row>
    <row r="398" spans="1:129" ht="12.75">
      <c r="A398" s="61" t="s">
        <v>114</v>
      </c>
      <c r="B398" s="43" t="s">
        <v>93</v>
      </c>
      <c r="C398" s="47">
        <v>703</v>
      </c>
      <c r="D398" s="48">
        <v>1200</v>
      </c>
      <c r="E398" s="48" t="s">
        <v>138</v>
      </c>
      <c r="F398" s="48" t="s">
        <v>146</v>
      </c>
      <c r="G398" s="48" t="s">
        <v>146</v>
      </c>
      <c r="H398" s="49">
        <f>H399+H402+H406</f>
        <v>60</v>
      </c>
      <c r="I398" s="35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</row>
    <row r="399" spans="1:129" ht="12.75" customHeight="1">
      <c r="A399" s="62" t="s">
        <v>115</v>
      </c>
      <c r="B399" s="15" t="s">
        <v>215</v>
      </c>
      <c r="C399" s="46">
        <v>703</v>
      </c>
      <c r="D399" s="50" t="s">
        <v>238</v>
      </c>
      <c r="E399" s="46">
        <v>4560000</v>
      </c>
      <c r="F399" s="50" t="s">
        <v>146</v>
      </c>
      <c r="G399" s="50" t="s">
        <v>146</v>
      </c>
      <c r="H399" s="51">
        <f>H400</f>
        <v>60</v>
      </c>
      <c r="I399" s="35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</row>
    <row r="400" spans="1:129" ht="24">
      <c r="A400" s="58"/>
      <c r="B400" s="5" t="s">
        <v>225</v>
      </c>
      <c r="C400" s="12">
        <v>703</v>
      </c>
      <c r="D400" s="13">
        <v>1202</v>
      </c>
      <c r="E400" s="12">
        <v>4560000</v>
      </c>
      <c r="F400" s="13" t="s">
        <v>187</v>
      </c>
      <c r="G400" s="13" t="s">
        <v>146</v>
      </c>
      <c r="H400" s="22">
        <f>H401</f>
        <v>60</v>
      </c>
      <c r="I400" s="34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</row>
    <row r="401" spans="1:129" ht="12.75" customHeight="1">
      <c r="A401" s="60"/>
      <c r="B401" s="5" t="s">
        <v>24</v>
      </c>
      <c r="C401" s="12">
        <v>703</v>
      </c>
      <c r="D401" s="13">
        <v>1202</v>
      </c>
      <c r="E401" s="12">
        <v>4560000</v>
      </c>
      <c r="F401" s="13" t="s">
        <v>187</v>
      </c>
      <c r="G401" s="13">
        <v>226</v>
      </c>
      <c r="H401" s="22">
        <v>60</v>
      </c>
      <c r="I401" s="34"/>
      <c r="J401" s="26"/>
      <c r="K401" s="38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</row>
    <row r="402" spans="1:129" ht="25.5" customHeight="1" hidden="1">
      <c r="A402" s="60"/>
      <c r="B402" s="96" t="s">
        <v>239</v>
      </c>
      <c r="C402" s="89"/>
      <c r="D402" s="89"/>
      <c r="E402" s="89"/>
      <c r="F402" s="89"/>
      <c r="G402" s="90"/>
      <c r="H402" s="51">
        <f>H403</f>
        <v>0</v>
      </c>
      <c r="I402" s="34"/>
      <c r="J402" s="26"/>
      <c r="K402" s="38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</row>
    <row r="403" spans="1:129" ht="48" customHeight="1" hidden="1">
      <c r="A403" s="60"/>
      <c r="B403" s="42" t="s">
        <v>239</v>
      </c>
      <c r="C403" s="46">
        <v>703</v>
      </c>
      <c r="D403" s="50" t="s">
        <v>244</v>
      </c>
      <c r="E403" s="46">
        <v>5202402</v>
      </c>
      <c r="F403" s="50" t="s">
        <v>146</v>
      </c>
      <c r="G403" s="50" t="s">
        <v>146</v>
      </c>
      <c r="H403" s="51">
        <f>H404</f>
        <v>0</v>
      </c>
      <c r="I403" s="34"/>
      <c r="J403" s="26"/>
      <c r="K403" s="38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</row>
    <row r="404" spans="1:129" ht="25.5" customHeight="1" hidden="1">
      <c r="A404" s="60"/>
      <c r="B404" s="5" t="s">
        <v>225</v>
      </c>
      <c r="C404" s="12">
        <v>703</v>
      </c>
      <c r="D404" s="13" t="s">
        <v>244</v>
      </c>
      <c r="E404" s="12">
        <v>5202402</v>
      </c>
      <c r="F404" s="13" t="s">
        <v>187</v>
      </c>
      <c r="G404" s="13" t="s">
        <v>146</v>
      </c>
      <c r="H404" s="22">
        <f>H405</f>
        <v>0</v>
      </c>
      <c r="I404" s="34"/>
      <c r="J404" s="26"/>
      <c r="K404" s="38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</row>
    <row r="405" spans="1:129" ht="12.75" customHeight="1" hidden="1">
      <c r="A405" s="60"/>
      <c r="B405" s="5" t="s">
        <v>24</v>
      </c>
      <c r="C405" s="12">
        <v>703</v>
      </c>
      <c r="D405" s="13" t="s">
        <v>244</v>
      </c>
      <c r="E405" s="12">
        <v>5202402</v>
      </c>
      <c r="F405" s="13" t="s">
        <v>187</v>
      </c>
      <c r="G405" s="13" t="s">
        <v>157</v>
      </c>
      <c r="H405" s="22">
        <v>0</v>
      </c>
      <c r="I405" s="34"/>
      <c r="J405" s="26"/>
      <c r="K405" s="38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</row>
    <row r="406" spans="1:129" ht="25.5" customHeight="1" hidden="1">
      <c r="A406" s="60"/>
      <c r="B406" s="92" t="s">
        <v>245</v>
      </c>
      <c r="C406" s="92"/>
      <c r="D406" s="92"/>
      <c r="E406" s="92"/>
      <c r="F406" s="92"/>
      <c r="G406" s="92"/>
      <c r="H406" s="51">
        <f>H407</f>
        <v>0</v>
      </c>
      <c r="I406" s="34"/>
      <c r="J406" s="26"/>
      <c r="K406" s="38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</row>
    <row r="407" spans="1:129" ht="58.5" customHeight="1" hidden="1">
      <c r="A407" s="60"/>
      <c r="B407" s="42" t="s">
        <v>247</v>
      </c>
      <c r="C407" s="46">
        <v>703</v>
      </c>
      <c r="D407" s="50" t="s">
        <v>244</v>
      </c>
      <c r="E407" s="46">
        <v>5202402</v>
      </c>
      <c r="F407" s="50" t="s">
        <v>146</v>
      </c>
      <c r="G407" s="50" t="s">
        <v>146</v>
      </c>
      <c r="H407" s="51">
        <f>H408</f>
        <v>0</v>
      </c>
      <c r="I407" s="34"/>
      <c r="J407" s="26"/>
      <c r="K407" s="38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</row>
    <row r="408" spans="1:129" ht="24" hidden="1">
      <c r="A408" s="60"/>
      <c r="B408" s="5" t="s">
        <v>225</v>
      </c>
      <c r="C408" s="12">
        <v>703</v>
      </c>
      <c r="D408" s="13" t="s">
        <v>244</v>
      </c>
      <c r="E408" s="12">
        <v>5202402</v>
      </c>
      <c r="F408" s="13" t="s">
        <v>187</v>
      </c>
      <c r="G408" s="13" t="s">
        <v>146</v>
      </c>
      <c r="H408" s="22">
        <f>H409</f>
        <v>0</v>
      </c>
      <c r="I408" s="34"/>
      <c r="J408" s="26"/>
      <c r="K408" s="38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</row>
    <row r="409" spans="1:129" ht="12.75" customHeight="1" hidden="1">
      <c r="A409" s="60"/>
      <c r="B409" s="5" t="s">
        <v>24</v>
      </c>
      <c r="C409" s="6">
        <v>703</v>
      </c>
      <c r="D409" s="7" t="s">
        <v>244</v>
      </c>
      <c r="E409" s="6">
        <v>5202402</v>
      </c>
      <c r="F409" s="7" t="s">
        <v>187</v>
      </c>
      <c r="G409" s="7" t="s">
        <v>157</v>
      </c>
      <c r="H409" s="20">
        <v>0</v>
      </c>
      <c r="I409" s="34"/>
      <c r="J409" s="26"/>
      <c r="K409" s="38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</row>
    <row r="410" spans="1:129" ht="24" customHeight="1" hidden="1">
      <c r="A410" s="76" t="s">
        <v>175</v>
      </c>
      <c r="B410" s="68" t="s">
        <v>165</v>
      </c>
      <c r="C410" s="69">
        <v>703</v>
      </c>
      <c r="D410" s="70" t="s">
        <v>166</v>
      </c>
      <c r="E410" s="70" t="s">
        <v>138</v>
      </c>
      <c r="F410" s="70" t="s">
        <v>146</v>
      </c>
      <c r="G410" s="70" t="s">
        <v>146</v>
      </c>
      <c r="H410" s="73">
        <f>H411</f>
        <v>0</v>
      </c>
      <c r="I410" s="34"/>
      <c r="J410" s="26"/>
      <c r="K410" s="38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</row>
    <row r="411" spans="1:129" ht="22.5" customHeight="1" hidden="1">
      <c r="A411" s="18" t="s">
        <v>178</v>
      </c>
      <c r="B411" s="15" t="s">
        <v>167</v>
      </c>
      <c r="C411" s="71">
        <v>703</v>
      </c>
      <c r="D411" s="72" t="s">
        <v>168</v>
      </c>
      <c r="E411" s="72" t="s">
        <v>176</v>
      </c>
      <c r="F411" s="72" t="s">
        <v>146</v>
      </c>
      <c r="G411" s="72" t="s">
        <v>146</v>
      </c>
      <c r="H411" s="52">
        <f>H412</f>
        <v>0</v>
      </c>
      <c r="I411" s="34"/>
      <c r="J411" s="26"/>
      <c r="K411" s="38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</row>
    <row r="412" spans="1:129" ht="22.5" customHeight="1" hidden="1">
      <c r="A412" s="23"/>
      <c r="B412" s="5" t="s">
        <v>249</v>
      </c>
      <c r="C412" s="12">
        <v>703</v>
      </c>
      <c r="D412" s="13" t="s">
        <v>168</v>
      </c>
      <c r="E412" s="13" t="s">
        <v>176</v>
      </c>
      <c r="F412" s="13" t="s">
        <v>248</v>
      </c>
      <c r="G412" s="13" t="s">
        <v>146</v>
      </c>
      <c r="H412" s="22">
        <f>H413</f>
        <v>0</v>
      </c>
      <c r="I412" s="34"/>
      <c r="J412" s="26"/>
      <c r="K412" s="38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</row>
    <row r="413" spans="1:129" ht="12.75" customHeight="1" hidden="1">
      <c r="A413" s="57"/>
      <c r="B413" s="5" t="s">
        <v>250</v>
      </c>
      <c r="C413" s="6">
        <v>703</v>
      </c>
      <c r="D413" s="7" t="s">
        <v>168</v>
      </c>
      <c r="E413" s="7" t="s">
        <v>176</v>
      </c>
      <c r="F413" s="7" t="s">
        <v>248</v>
      </c>
      <c r="G413" s="7" t="s">
        <v>169</v>
      </c>
      <c r="H413" s="22">
        <v>0</v>
      </c>
      <c r="I413" s="34"/>
      <c r="J413" s="26"/>
      <c r="K413" s="38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</row>
    <row r="414" spans="1:129" ht="12.75">
      <c r="A414" s="40"/>
      <c r="B414" s="88" t="s">
        <v>94</v>
      </c>
      <c r="C414" s="8"/>
      <c r="D414" s="18"/>
      <c r="E414" s="8"/>
      <c r="F414" s="18"/>
      <c r="G414" s="10"/>
      <c r="H414" s="51">
        <f>H12+H48+H62+H72+H97+H220+H386+H398+H410</f>
        <v>15206</v>
      </c>
      <c r="I414" s="3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</row>
    <row r="415" spans="9:18" ht="12.75">
      <c r="I415" s="26"/>
      <c r="J415" s="26"/>
      <c r="K415" s="26"/>
      <c r="L415" s="26"/>
      <c r="M415" s="26"/>
      <c r="N415" s="26"/>
      <c r="O415" s="26"/>
      <c r="P415" s="26"/>
      <c r="Q415" s="26"/>
      <c r="R415" s="26"/>
    </row>
    <row r="416" spans="9:18" ht="12.75">
      <c r="I416" s="26"/>
      <c r="J416" s="26"/>
      <c r="K416" s="26"/>
      <c r="L416" s="26"/>
      <c r="M416" s="26"/>
      <c r="N416" s="26"/>
      <c r="O416" s="26"/>
      <c r="P416" s="26"/>
      <c r="Q416" s="26"/>
      <c r="R416" s="26"/>
    </row>
    <row r="417" spans="9:18" ht="12.75">
      <c r="I417" s="26"/>
      <c r="J417" s="26"/>
      <c r="K417" s="26"/>
      <c r="L417" s="26"/>
      <c r="M417" s="26"/>
      <c r="N417" s="26"/>
      <c r="O417" s="26"/>
      <c r="P417" s="26"/>
      <c r="Q417" s="26"/>
      <c r="R417" s="26"/>
    </row>
    <row r="418" spans="9:18" ht="12.75">
      <c r="I418" s="26"/>
      <c r="J418" s="26"/>
      <c r="K418" s="26"/>
      <c r="L418" s="26"/>
      <c r="M418" s="26"/>
      <c r="N418" s="26"/>
      <c r="O418" s="26"/>
      <c r="P418" s="26"/>
      <c r="Q418" s="26"/>
      <c r="R418" s="26"/>
    </row>
    <row r="419" spans="9:18" ht="12.75">
      <c r="I419" s="26"/>
      <c r="J419" s="26"/>
      <c r="K419" s="26"/>
      <c r="L419" s="26"/>
      <c r="M419" s="26"/>
      <c r="N419" s="26"/>
      <c r="O419" s="26"/>
      <c r="P419" s="26"/>
      <c r="Q419" s="26"/>
      <c r="R419" s="26"/>
    </row>
    <row r="420" spans="9:18" ht="12.75">
      <c r="I420" s="26"/>
      <c r="J420" s="26"/>
      <c r="K420" s="26"/>
      <c r="L420" s="26"/>
      <c r="M420" s="26"/>
      <c r="N420" s="26"/>
      <c r="O420" s="26"/>
      <c r="P420" s="26"/>
      <c r="Q420" s="26"/>
      <c r="R420" s="26"/>
    </row>
    <row r="421" spans="9:18" ht="12.75">
      <c r="I421" s="26"/>
      <c r="J421" s="26"/>
      <c r="K421" s="26"/>
      <c r="L421" s="26"/>
      <c r="M421" s="26"/>
      <c r="N421" s="26"/>
      <c r="O421" s="26"/>
      <c r="P421" s="26"/>
      <c r="Q421" s="26"/>
      <c r="R421" s="26"/>
    </row>
    <row r="422" spans="9:18" ht="12.75">
      <c r="I422" s="26"/>
      <c r="J422" s="26"/>
      <c r="K422" s="26"/>
      <c r="L422" s="26"/>
      <c r="M422" s="26"/>
      <c r="N422" s="26"/>
      <c r="O422" s="26"/>
      <c r="P422" s="26"/>
      <c r="Q422" s="26"/>
      <c r="R422" s="26"/>
    </row>
    <row r="423" spans="9:18" ht="12.75">
      <c r="I423" s="26"/>
      <c r="J423" s="26"/>
      <c r="K423" s="26"/>
      <c r="L423" s="26"/>
      <c r="M423" s="26"/>
      <c r="N423" s="26"/>
      <c r="O423" s="26"/>
      <c r="P423" s="26"/>
      <c r="Q423" s="26"/>
      <c r="R423" s="26"/>
    </row>
    <row r="424" spans="9:18" ht="12.75">
      <c r="I424" s="26"/>
      <c r="J424" s="26"/>
      <c r="K424" s="26"/>
      <c r="L424" s="26"/>
      <c r="M424" s="26"/>
      <c r="N424" s="26"/>
      <c r="O424" s="26"/>
      <c r="P424" s="26"/>
      <c r="Q424" s="26"/>
      <c r="R424" s="26"/>
    </row>
    <row r="425" spans="9:18" ht="12.75">
      <c r="I425" s="26"/>
      <c r="J425" s="26"/>
      <c r="K425" s="26"/>
      <c r="L425" s="26"/>
      <c r="M425" s="26"/>
      <c r="N425" s="26"/>
      <c r="O425" s="26"/>
      <c r="P425" s="26"/>
      <c r="Q425" s="26"/>
      <c r="R425" s="26"/>
    </row>
    <row r="426" spans="9:18" ht="12.75">
      <c r="I426" s="26"/>
      <c r="J426" s="26"/>
      <c r="K426" s="26"/>
      <c r="L426" s="26"/>
      <c r="M426" s="26"/>
      <c r="N426" s="26"/>
      <c r="O426" s="26"/>
      <c r="P426" s="26"/>
      <c r="Q426" s="26"/>
      <c r="R426" s="26"/>
    </row>
    <row r="427" spans="9:18" ht="12.75">
      <c r="I427" s="26"/>
      <c r="J427" s="26"/>
      <c r="K427" s="26"/>
      <c r="L427" s="26"/>
      <c r="M427" s="26"/>
      <c r="N427" s="26"/>
      <c r="O427" s="26"/>
      <c r="P427" s="26"/>
      <c r="Q427" s="26"/>
      <c r="R427" s="26"/>
    </row>
    <row r="428" spans="9:18" ht="12.75">
      <c r="I428" s="26"/>
      <c r="J428" s="26"/>
      <c r="K428" s="26"/>
      <c r="L428" s="26"/>
      <c r="M428" s="26"/>
      <c r="N428" s="26"/>
      <c r="O428" s="26"/>
      <c r="P428" s="26"/>
      <c r="Q428" s="26"/>
      <c r="R428" s="26"/>
    </row>
    <row r="429" spans="9:18" ht="12.75">
      <c r="I429" s="26"/>
      <c r="J429" s="26"/>
      <c r="K429" s="26"/>
      <c r="L429" s="26"/>
      <c r="M429" s="26"/>
      <c r="N429" s="26"/>
      <c r="O429" s="26"/>
      <c r="P429" s="26"/>
      <c r="Q429" s="26"/>
      <c r="R429" s="26"/>
    </row>
    <row r="430" spans="9:18" ht="12.75">
      <c r="I430" s="26"/>
      <c r="J430" s="26"/>
      <c r="K430" s="26"/>
      <c r="L430" s="26"/>
      <c r="M430" s="26"/>
      <c r="N430" s="26"/>
      <c r="O430" s="26"/>
      <c r="P430" s="26"/>
      <c r="Q430" s="26"/>
      <c r="R430" s="26"/>
    </row>
    <row r="431" spans="9:18" ht="12.75">
      <c r="I431" s="26"/>
      <c r="J431" s="26"/>
      <c r="K431" s="26"/>
      <c r="L431" s="26"/>
      <c r="M431" s="26"/>
      <c r="N431" s="26"/>
      <c r="O431" s="26"/>
      <c r="P431" s="26"/>
      <c r="Q431" s="26"/>
      <c r="R431" s="26"/>
    </row>
    <row r="432" spans="9:18" ht="12.75">
      <c r="I432" s="26"/>
      <c r="J432" s="26"/>
      <c r="K432" s="26"/>
      <c r="L432" s="26"/>
      <c r="M432" s="26"/>
      <c r="N432" s="26"/>
      <c r="O432" s="26"/>
      <c r="P432" s="26"/>
      <c r="Q432" s="26"/>
      <c r="R432" s="26"/>
    </row>
    <row r="433" spans="9:18" ht="12.75">
      <c r="I433" s="26"/>
      <c r="J433" s="26"/>
      <c r="K433" s="26"/>
      <c r="L433" s="26"/>
      <c r="M433" s="26"/>
      <c r="N433" s="26"/>
      <c r="O433" s="26"/>
      <c r="P433" s="26"/>
      <c r="Q433" s="26"/>
      <c r="R433" s="26"/>
    </row>
    <row r="434" spans="9:18" ht="12.75">
      <c r="I434" s="26"/>
      <c r="J434" s="26"/>
      <c r="K434" s="26"/>
      <c r="L434" s="26"/>
      <c r="M434" s="26"/>
      <c r="N434" s="26"/>
      <c r="O434" s="26"/>
      <c r="P434" s="26"/>
      <c r="Q434" s="26"/>
      <c r="R434" s="26"/>
    </row>
    <row r="435" spans="9:18" ht="12.75">
      <c r="I435" s="26"/>
      <c r="J435" s="26"/>
      <c r="K435" s="26"/>
      <c r="L435" s="26"/>
      <c r="M435" s="26"/>
      <c r="N435" s="26"/>
      <c r="O435" s="26"/>
      <c r="P435" s="26"/>
      <c r="Q435" s="26"/>
      <c r="R435" s="26"/>
    </row>
    <row r="436" spans="9:18" ht="12.75">
      <c r="I436" s="26"/>
      <c r="J436" s="26"/>
      <c r="K436" s="26"/>
      <c r="L436" s="26"/>
      <c r="M436" s="26"/>
      <c r="N436" s="26"/>
      <c r="O436" s="26"/>
      <c r="P436" s="26"/>
      <c r="Q436" s="26"/>
      <c r="R436" s="26"/>
    </row>
    <row r="437" spans="9:18" ht="12.75">
      <c r="I437" s="26"/>
      <c r="J437" s="26"/>
      <c r="K437" s="26"/>
      <c r="L437" s="26"/>
      <c r="M437" s="26"/>
      <c r="N437" s="26"/>
      <c r="O437" s="26"/>
      <c r="P437" s="26"/>
      <c r="Q437" s="26"/>
      <c r="R437" s="26"/>
    </row>
    <row r="438" spans="9:18" ht="12.75">
      <c r="I438" s="26"/>
      <c r="J438" s="26"/>
      <c r="K438" s="26"/>
      <c r="L438" s="26"/>
      <c r="M438" s="26"/>
      <c r="N438" s="26"/>
      <c r="O438" s="26"/>
      <c r="P438" s="26"/>
      <c r="Q438" s="26"/>
      <c r="R438" s="26"/>
    </row>
    <row r="439" spans="9:18" ht="12.75">
      <c r="I439" s="26"/>
      <c r="J439" s="26"/>
      <c r="K439" s="26"/>
      <c r="L439" s="26"/>
      <c r="M439" s="26"/>
      <c r="N439" s="26"/>
      <c r="O439" s="26"/>
      <c r="P439" s="26"/>
      <c r="Q439" s="26"/>
      <c r="R439" s="26"/>
    </row>
    <row r="440" spans="9:18" ht="12.75">
      <c r="I440" s="26"/>
      <c r="J440" s="26"/>
      <c r="K440" s="26"/>
      <c r="L440" s="26"/>
      <c r="M440" s="26"/>
      <c r="N440" s="26"/>
      <c r="O440" s="26"/>
      <c r="P440" s="26"/>
      <c r="Q440" s="26"/>
      <c r="R440" s="26"/>
    </row>
    <row r="441" spans="9:18" ht="12.75">
      <c r="I441" s="26"/>
      <c r="J441" s="26"/>
      <c r="K441" s="26"/>
      <c r="L441" s="26"/>
      <c r="M441" s="26"/>
      <c r="N441" s="26"/>
      <c r="O441" s="26"/>
      <c r="P441" s="26"/>
      <c r="Q441" s="26"/>
      <c r="R441" s="26"/>
    </row>
    <row r="442" spans="9:18" ht="12.75">
      <c r="I442" s="26"/>
      <c r="J442" s="26"/>
      <c r="K442" s="26"/>
      <c r="L442" s="26"/>
      <c r="M442" s="26"/>
      <c r="N442" s="26"/>
      <c r="O442" s="26"/>
      <c r="P442" s="26"/>
      <c r="Q442" s="26"/>
      <c r="R442" s="26"/>
    </row>
    <row r="443" spans="9:18" ht="12.75">
      <c r="I443" s="26"/>
      <c r="J443" s="26"/>
      <c r="K443" s="26"/>
      <c r="L443" s="26"/>
      <c r="M443" s="26"/>
      <c r="N443" s="26"/>
      <c r="O443" s="26"/>
      <c r="P443" s="26"/>
      <c r="Q443" s="26"/>
      <c r="R443" s="26"/>
    </row>
    <row r="444" spans="9:18" ht="12.75">
      <c r="I444" s="26"/>
      <c r="J444" s="26"/>
      <c r="K444" s="26"/>
      <c r="L444" s="26"/>
      <c r="M444" s="26"/>
      <c r="N444" s="26"/>
      <c r="O444" s="26"/>
      <c r="P444" s="26"/>
      <c r="Q444" s="26"/>
      <c r="R444" s="26"/>
    </row>
    <row r="445" spans="9:18" ht="12.75">
      <c r="I445" s="26"/>
      <c r="J445" s="26"/>
      <c r="K445" s="26"/>
      <c r="L445" s="26"/>
      <c r="M445" s="26"/>
      <c r="N445" s="26"/>
      <c r="O445" s="26"/>
      <c r="P445" s="26"/>
      <c r="Q445" s="26"/>
      <c r="R445" s="26"/>
    </row>
    <row r="446" spans="9:18" ht="12.75">
      <c r="I446" s="26"/>
      <c r="J446" s="26"/>
      <c r="K446" s="26"/>
      <c r="L446" s="26"/>
      <c r="M446" s="26"/>
      <c r="N446" s="26"/>
      <c r="O446" s="26"/>
      <c r="P446" s="26"/>
      <c r="Q446" s="26"/>
      <c r="R446" s="26"/>
    </row>
    <row r="447" spans="9:18" ht="12.75">
      <c r="I447" s="26"/>
      <c r="J447" s="26"/>
      <c r="K447" s="26"/>
      <c r="L447" s="26"/>
      <c r="M447" s="26"/>
      <c r="N447" s="26"/>
      <c r="O447" s="26"/>
      <c r="P447" s="26"/>
      <c r="Q447" s="26"/>
      <c r="R447" s="26"/>
    </row>
    <row r="448" spans="9:18" ht="12.75">
      <c r="I448" s="26"/>
      <c r="J448" s="26"/>
      <c r="K448" s="26"/>
      <c r="L448" s="26"/>
      <c r="M448" s="26"/>
      <c r="N448" s="26"/>
      <c r="O448" s="26"/>
      <c r="P448" s="26"/>
      <c r="Q448" s="26"/>
      <c r="R448" s="26"/>
    </row>
    <row r="449" spans="9:18" ht="12.75">
      <c r="I449" s="26"/>
      <c r="J449" s="26"/>
      <c r="K449" s="26"/>
      <c r="L449" s="26"/>
      <c r="M449" s="26"/>
      <c r="N449" s="26"/>
      <c r="O449" s="26"/>
      <c r="P449" s="26"/>
      <c r="Q449" s="26"/>
      <c r="R449" s="26"/>
    </row>
    <row r="450" spans="9:18" ht="12.75">
      <c r="I450" s="26"/>
      <c r="J450" s="26"/>
      <c r="K450" s="26"/>
      <c r="L450" s="26"/>
      <c r="M450" s="26"/>
      <c r="N450" s="26"/>
      <c r="O450" s="26"/>
      <c r="P450" s="26"/>
      <c r="Q450" s="26"/>
      <c r="R450" s="26"/>
    </row>
    <row r="451" spans="9:18" ht="12.75">
      <c r="I451" s="26"/>
      <c r="J451" s="26"/>
      <c r="K451" s="26"/>
      <c r="L451" s="26"/>
      <c r="M451" s="26"/>
      <c r="N451" s="26"/>
      <c r="O451" s="26"/>
      <c r="P451" s="26"/>
      <c r="Q451" s="26"/>
      <c r="R451" s="26"/>
    </row>
    <row r="452" spans="9:18" ht="12.75">
      <c r="I452" s="26"/>
      <c r="J452" s="26"/>
      <c r="K452" s="26"/>
      <c r="L452" s="26"/>
      <c r="M452" s="26"/>
      <c r="N452" s="26"/>
      <c r="O452" s="26"/>
      <c r="P452" s="26"/>
      <c r="Q452" s="26"/>
      <c r="R452" s="26"/>
    </row>
    <row r="453" spans="9:18" ht="12.75">
      <c r="I453" s="26"/>
      <c r="J453" s="26"/>
      <c r="K453" s="26"/>
      <c r="L453" s="26"/>
      <c r="M453" s="26"/>
      <c r="N453" s="26"/>
      <c r="O453" s="26"/>
      <c r="P453" s="26"/>
      <c r="Q453" s="26"/>
      <c r="R453" s="26"/>
    </row>
    <row r="454" spans="9:18" ht="12.75">
      <c r="I454" s="26"/>
      <c r="J454" s="26"/>
      <c r="K454" s="26"/>
      <c r="L454" s="26"/>
      <c r="M454" s="26"/>
      <c r="N454" s="26"/>
      <c r="O454" s="26"/>
      <c r="P454" s="26"/>
      <c r="Q454" s="26"/>
      <c r="R454" s="26"/>
    </row>
    <row r="455" spans="9:18" ht="12.75">
      <c r="I455" s="26"/>
      <c r="J455" s="26"/>
      <c r="K455" s="26"/>
      <c r="L455" s="26"/>
      <c r="M455" s="26"/>
      <c r="N455" s="26"/>
      <c r="O455" s="26"/>
      <c r="P455" s="26"/>
      <c r="Q455" s="26"/>
      <c r="R455" s="26"/>
    </row>
    <row r="456" spans="9:18" ht="12.75">
      <c r="I456" s="26"/>
      <c r="J456" s="26"/>
      <c r="K456" s="26"/>
      <c r="L456" s="26"/>
      <c r="M456" s="26"/>
      <c r="N456" s="26"/>
      <c r="O456" s="26"/>
      <c r="P456" s="26"/>
      <c r="Q456" s="26"/>
      <c r="R456" s="26"/>
    </row>
    <row r="457" spans="9:18" ht="12.75">
      <c r="I457" s="26"/>
      <c r="J457" s="26"/>
      <c r="K457" s="26"/>
      <c r="L457" s="26"/>
      <c r="M457" s="26"/>
      <c r="N457" s="26"/>
      <c r="O457" s="26"/>
      <c r="P457" s="26"/>
      <c r="Q457" s="26"/>
      <c r="R457" s="26"/>
    </row>
    <row r="458" spans="9:18" ht="12.75">
      <c r="I458" s="26"/>
      <c r="J458" s="26"/>
      <c r="K458" s="26"/>
      <c r="L458" s="26"/>
      <c r="M458" s="26"/>
      <c r="N458" s="26"/>
      <c r="O458" s="26"/>
      <c r="P458" s="26"/>
      <c r="Q458" s="26"/>
      <c r="R458" s="26"/>
    </row>
    <row r="459" spans="9:18" ht="12.75">
      <c r="I459" s="26"/>
      <c r="J459" s="26"/>
      <c r="K459" s="26"/>
      <c r="L459" s="26"/>
      <c r="M459" s="26"/>
      <c r="N459" s="26"/>
      <c r="O459" s="26"/>
      <c r="P459" s="26"/>
      <c r="Q459" s="26"/>
      <c r="R459" s="26"/>
    </row>
    <row r="460" spans="9:18" ht="12.75">
      <c r="I460" s="26"/>
      <c r="J460" s="26"/>
      <c r="K460" s="26"/>
      <c r="L460" s="26"/>
      <c r="M460" s="26"/>
      <c r="N460" s="26"/>
      <c r="O460" s="26"/>
      <c r="P460" s="26"/>
      <c r="Q460" s="26"/>
      <c r="R460" s="26"/>
    </row>
    <row r="461" spans="9:18" ht="12.75">
      <c r="I461" s="26"/>
      <c r="J461" s="26"/>
      <c r="K461" s="26"/>
      <c r="L461" s="26"/>
      <c r="M461" s="26"/>
      <c r="N461" s="26"/>
      <c r="O461" s="26"/>
      <c r="P461" s="26"/>
      <c r="Q461" s="26"/>
      <c r="R461" s="26"/>
    </row>
    <row r="462" spans="9:18" ht="12.75">
      <c r="I462" s="26"/>
      <c r="J462" s="26"/>
      <c r="K462" s="26"/>
      <c r="L462" s="26"/>
      <c r="M462" s="26"/>
      <c r="N462" s="26"/>
      <c r="O462" s="26"/>
      <c r="P462" s="26"/>
      <c r="Q462" s="26"/>
      <c r="R462" s="26"/>
    </row>
    <row r="463" spans="9:18" ht="12.75">
      <c r="I463" s="26"/>
      <c r="J463" s="26"/>
      <c r="K463" s="26"/>
      <c r="L463" s="26"/>
      <c r="M463" s="26"/>
      <c r="N463" s="26"/>
      <c r="O463" s="26"/>
      <c r="P463" s="26"/>
      <c r="Q463" s="26"/>
      <c r="R463" s="26"/>
    </row>
    <row r="464" spans="9:18" ht="12.75">
      <c r="I464" s="26"/>
      <c r="J464" s="26"/>
      <c r="K464" s="26"/>
      <c r="L464" s="26"/>
      <c r="M464" s="26"/>
      <c r="N464" s="26"/>
      <c r="O464" s="26"/>
      <c r="P464" s="26"/>
      <c r="Q464" s="26"/>
      <c r="R464" s="26"/>
    </row>
    <row r="465" spans="9:18" ht="12.75">
      <c r="I465" s="26"/>
      <c r="J465" s="26"/>
      <c r="K465" s="26"/>
      <c r="L465" s="26"/>
      <c r="M465" s="26"/>
      <c r="N465" s="26"/>
      <c r="O465" s="26"/>
      <c r="P465" s="26"/>
      <c r="Q465" s="26"/>
      <c r="R465" s="26"/>
    </row>
    <row r="466" spans="9:18" ht="12.75">
      <c r="I466" s="26"/>
      <c r="J466" s="26"/>
      <c r="K466" s="26"/>
      <c r="L466" s="26"/>
      <c r="M466" s="26"/>
      <c r="N466" s="26"/>
      <c r="O466" s="26"/>
      <c r="P466" s="26"/>
      <c r="Q466" s="26"/>
      <c r="R466" s="26"/>
    </row>
    <row r="467" spans="9:18" ht="12.75">
      <c r="I467" s="26"/>
      <c r="J467" s="26"/>
      <c r="K467" s="26"/>
      <c r="L467" s="26"/>
      <c r="M467" s="26"/>
      <c r="N467" s="26"/>
      <c r="O467" s="26"/>
      <c r="P467" s="26"/>
      <c r="Q467" s="26"/>
      <c r="R467" s="26"/>
    </row>
    <row r="468" spans="9:18" ht="12.75">
      <c r="I468" s="26"/>
      <c r="J468" s="26"/>
      <c r="K468" s="26"/>
      <c r="L468" s="26"/>
      <c r="M468" s="26"/>
      <c r="N468" s="26"/>
      <c r="O468" s="26"/>
      <c r="P468" s="26"/>
      <c r="Q468" s="26"/>
      <c r="R468" s="26"/>
    </row>
    <row r="469" spans="9:18" ht="12.75">
      <c r="I469" s="26"/>
      <c r="J469" s="26"/>
      <c r="K469" s="26"/>
      <c r="L469" s="26"/>
      <c r="M469" s="26"/>
      <c r="N469" s="26"/>
      <c r="O469" s="26"/>
      <c r="P469" s="26"/>
      <c r="Q469" s="26"/>
      <c r="R469" s="26"/>
    </row>
    <row r="470" spans="9:18" ht="12.75">
      <c r="I470" s="26"/>
      <c r="J470" s="26"/>
      <c r="K470" s="26"/>
      <c r="L470" s="26"/>
      <c r="M470" s="26"/>
      <c r="N470" s="26"/>
      <c r="O470" s="26"/>
      <c r="P470" s="26"/>
      <c r="Q470" s="26"/>
      <c r="R470" s="26"/>
    </row>
    <row r="471" spans="9:18" ht="12.75">
      <c r="I471" s="26"/>
      <c r="J471" s="26"/>
      <c r="K471" s="26"/>
      <c r="L471" s="26"/>
      <c r="M471" s="26"/>
      <c r="N471" s="26"/>
      <c r="O471" s="26"/>
      <c r="P471" s="26"/>
      <c r="Q471" s="26"/>
      <c r="R471" s="26"/>
    </row>
    <row r="472" spans="9:18" ht="12.75">
      <c r="I472" s="26"/>
      <c r="J472" s="26"/>
      <c r="K472" s="26"/>
      <c r="L472" s="26"/>
      <c r="M472" s="26"/>
      <c r="N472" s="26"/>
      <c r="O472" s="26"/>
      <c r="P472" s="26"/>
      <c r="Q472" s="26"/>
      <c r="R472" s="26"/>
    </row>
    <row r="473" spans="9:18" ht="12.75">
      <c r="I473" s="26"/>
      <c r="J473" s="26"/>
      <c r="K473" s="26"/>
      <c r="L473" s="26"/>
      <c r="M473" s="26"/>
      <c r="N473" s="26"/>
      <c r="O473" s="26"/>
      <c r="P473" s="26"/>
      <c r="Q473" s="26"/>
      <c r="R473" s="26"/>
    </row>
    <row r="474" spans="9:18" ht="12.75">
      <c r="I474" s="26"/>
      <c r="J474" s="26"/>
      <c r="K474" s="26"/>
      <c r="L474" s="26"/>
      <c r="M474" s="26"/>
      <c r="N474" s="26"/>
      <c r="O474" s="26"/>
      <c r="P474" s="26"/>
      <c r="Q474" s="26"/>
      <c r="R474" s="26"/>
    </row>
    <row r="475" spans="9:18" ht="12.75">
      <c r="I475" s="26"/>
      <c r="J475" s="26"/>
      <c r="K475" s="26"/>
      <c r="L475" s="26"/>
      <c r="M475" s="26"/>
      <c r="N475" s="26"/>
      <c r="O475" s="26"/>
      <c r="P475" s="26"/>
      <c r="Q475" s="26"/>
      <c r="R475" s="26"/>
    </row>
    <row r="476" spans="9:18" ht="12.75">
      <c r="I476" s="26"/>
      <c r="J476" s="26"/>
      <c r="K476" s="26"/>
      <c r="L476" s="26"/>
      <c r="M476" s="26"/>
      <c r="N476" s="26"/>
      <c r="O476" s="26"/>
      <c r="P476" s="26"/>
      <c r="Q476" s="26"/>
      <c r="R476" s="26"/>
    </row>
    <row r="477" spans="9:18" ht="12.75">
      <c r="I477" s="26"/>
      <c r="J477" s="26"/>
      <c r="K477" s="26"/>
      <c r="L477" s="26"/>
      <c r="M477" s="26"/>
      <c r="N477" s="26"/>
      <c r="O477" s="26"/>
      <c r="P477" s="26"/>
      <c r="Q477" s="26"/>
      <c r="R477" s="26"/>
    </row>
  </sheetData>
  <sheetProtection/>
  <mergeCells count="41">
    <mergeCell ref="B406:G406"/>
    <mergeCell ref="B359:G359"/>
    <mergeCell ref="B349:G349"/>
    <mergeCell ref="A49:A51"/>
    <mergeCell ref="B402:G402"/>
    <mergeCell ref="B354:G354"/>
    <mergeCell ref="B152:G152"/>
    <mergeCell ref="B181:G181"/>
    <mergeCell ref="B141:G141"/>
    <mergeCell ref="B146:G146"/>
    <mergeCell ref="B67:G67"/>
    <mergeCell ref="D49:D51"/>
    <mergeCell ref="A6:H6"/>
    <mergeCell ref="A165:A169"/>
    <mergeCell ref="B11:G11"/>
    <mergeCell ref="E49:E51"/>
    <mergeCell ref="B104:G104"/>
    <mergeCell ref="B108:G108"/>
    <mergeCell ref="B123:G123"/>
    <mergeCell ref="B112:G112"/>
    <mergeCell ref="C49:C51"/>
    <mergeCell ref="F49:F51"/>
    <mergeCell ref="G49:G51"/>
    <mergeCell ref="H49:H51"/>
    <mergeCell ref="H8:H9"/>
    <mergeCell ref="A8:A9"/>
    <mergeCell ref="B8:B9"/>
    <mergeCell ref="C8:G8"/>
    <mergeCell ref="B130:G130"/>
    <mergeCell ref="A74:A75"/>
    <mergeCell ref="B137:G137"/>
    <mergeCell ref="B93:G93"/>
    <mergeCell ref="B81:G81"/>
    <mergeCell ref="A159:A164"/>
    <mergeCell ref="B145:G145"/>
    <mergeCell ref="A374:A385"/>
    <mergeCell ref="B215:G215"/>
    <mergeCell ref="B210:G210"/>
    <mergeCell ref="A173:A176"/>
    <mergeCell ref="A179:A190"/>
    <mergeCell ref="B187:G187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2013-02-04T11:56:55Z</cp:lastPrinted>
  <dcterms:created xsi:type="dcterms:W3CDTF">2011-04-28T06:54:34Z</dcterms:created>
  <dcterms:modified xsi:type="dcterms:W3CDTF">2013-02-07T11:50:25Z</dcterms:modified>
  <cp:category/>
  <cp:version/>
  <cp:contentType/>
  <cp:contentStatus/>
</cp:coreProperties>
</file>