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10 (30.01.2012)" sheetId="1" r:id="rId1"/>
  </sheets>
  <definedNames/>
  <calcPr fullCalcOnLoad="1"/>
</workbook>
</file>

<file path=xl/sharedStrings.xml><?xml version="1.0" encoding="utf-8"?>
<sst xmlns="http://schemas.openxmlformats.org/spreadsheetml/2006/main" count="194" uniqueCount="125">
  <si>
    <t>Наименование</t>
  </si>
  <si>
    <t>Функционирование высшего должностного лица субъекта РФ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</si>
  <si>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</si>
  <si>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</si>
  <si>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</si>
  <si>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</si>
  <si>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органов местных администраций</t>
  </si>
  <si>
    <t>Иные межбюджетные трансферты</t>
  </si>
  <si>
    <t>Перечисления другим бюджетам бюджетной системы</t>
  </si>
  <si>
    <t>Национальная оборона - всего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</si>
  <si>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</si>
  <si>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</si>
  <si>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экономики</t>
  </si>
  <si>
    <t>Межбюджетные трансферты бюджетов муниципальных районов из бюджетов поселений на осуществление части полномочий по решению вопросов местного значения в соответствии с заключенным соглашением</t>
  </si>
  <si>
    <t>Жилищное хозяйство</t>
  </si>
  <si>
    <t>Поддержка жилищного хозяйства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</si>
  <si>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</si>
  <si>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</si>
  <si>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</si>
  <si>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</si>
  <si>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</si>
  <si>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</si>
  <si>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Дошкольное образование</t>
  </si>
  <si>
    <t>Обеспечение деятельности подведомственных учреждений</t>
  </si>
  <si>
    <t>Мероприятия по целевой программе «Предоставление мер соц.поддержки по оплате жилья и коммунальных услуг отдельным категориям граждан муниципальной системы образования</t>
  </si>
  <si>
    <t>Общее образование</t>
  </si>
  <si>
    <t>Реализация основных общеобразовательных программ общеобразовательными учреждениями</t>
  </si>
  <si>
    <t>Мероприятия по ЦП «Воспитание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обучения»</t>
  </si>
  <si>
    <t>Мероприятия по целевой программе «Ежемесячное денежное вознаграждение за классное руководство»</t>
  </si>
  <si>
    <t xml:space="preserve">Мероприятия по целевой программе «Предоставление мер соц. поддержки по оплате жилья и коммунальных услуг отдельным категориям граждан системы образования» </t>
  </si>
  <si>
    <t>Мероприятия по ЦП «Организация питания обучающихся, воспитанников 1-4 классов общеобразовательных организаций, реализующих основные общеобразовательные программы»</t>
  </si>
  <si>
    <t>Мероприятия по МЦП «Развитие образования Гусь-Хрустального района на 2011 год», подпрограмма «Организация питания в учреждениях образования»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</si>
  <si>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</si>
  <si>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</si>
  <si>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бюджетными учреждениями</t>
  </si>
  <si>
    <t>Культура и кинематография</t>
  </si>
  <si>
    <t>Дворцы и дома культуры, другие учреждения культуры и средств массовой информации</t>
  </si>
  <si>
    <t>Библиотеки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</si>
  <si>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</si>
  <si>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Пенсионное обеспечение</t>
  </si>
  <si>
    <t>Социальное  обеспечение населения</t>
  </si>
  <si>
    <t>Охрана семь и детства</t>
  </si>
  <si>
    <t>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</si>
  <si>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Средства массовой информации</t>
  </si>
  <si>
    <t>Периодическая печать и издательства</t>
  </si>
  <si>
    <t>Всего</t>
  </si>
  <si>
    <t>Бюджетная классификация</t>
  </si>
  <si>
    <t>Глава</t>
  </si>
  <si>
    <t>Сумма на 2012 год</t>
  </si>
  <si>
    <t>Сумма на 2013 год</t>
  </si>
  <si>
    <t>Раздел, подраздел</t>
  </si>
  <si>
    <t>Целевая статья</t>
  </si>
  <si>
    <t>0102</t>
  </si>
  <si>
    <t>0020300</t>
  </si>
  <si>
    <t>0104</t>
  </si>
  <si>
    <t>0020400</t>
  </si>
  <si>
    <t>0029500</t>
  </si>
  <si>
    <t>Уплата налога на имущество организаций и земельного налога</t>
  </si>
  <si>
    <t>0111</t>
  </si>
  <si>
    <t>0700500</t>
  </si>
  <si>
    <t>0113</t>
  </si>
  <si>
    <t>0203</t>
  </si>
  <si>
    <t>0013600</t>
  </si>
  <si>
    <t>0310</t>
  </si>
  <si>
    <t>0412</t>
  </si>
  <si>
    <t>0501</t>
  </si>
  <si>
    <t>3520300</t>
  </si>
  <si>
    <t>0502</t>
  </si>
  <si>
    <t>0503</t>
  </si>
  <si>
    <t>0505</t>
  </si>
  <si>
    <t>0029900</t>
  </si>
  <si>
    <t>0701</t>
  </si>
  <si>
    <t>0702</t>
  </si>
  <si>
    <t>4366001</t>
  </si>
  <si>
    <t>0709</t>
  </si>
  <si>
    <t>4529501</t>
  </si>
  <si>
    <t>4529901</t>
  </si>
  <si>
    <t>0801</t>
  </si>
  <si>
    <t>4409500</t>
  </si>
  <si>
    <t>4429900</t>
  </si>
  <si>
    <t>5216100</t>
  </si>
  <si>
    <t>1001</t>
  </si>
  <si>
    <t>Доплаты к пенсиям государственных служащих субъектов Российской Федерации и муниципальных служащих</t>
  </si>
  <si>
    <t>1003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</si>
  <si>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</t>
  </si>
  <si>
    <t>1004</t>
  </si>
  <si>
    <t>5201001</t>
  </si>
  <si>
    <t>1202</t>
  </si>
  <si>
    <t>Администрация муниципального образования поселок Золотково (сельское поселение) Гусь-Хрустального района Владимирской области</t>
  </si>
  <si>
    <t>Дорожное хозяйство(дорожные фонды)</t>
  </si>
  <si>
    <t>0409</t>
  </si>
  <si>
    <t>ДЦП "Дорожное хозяйство Владимирской области на 2009-2015 гг."</t>
  </si>
  <si>
    <t>5221301</t>
  </si>
  <si>
    <t>7950002</t>
  </si>
  <si>
    <t>МЦП "Дорожное хозяйство в муниципальном образовании поселок Золотково (сельское поселение) на 2012-2014 гг."</t>
  </si>
  <si>
    <t>3530500</t>
  </si>
  <si>
    <t>7950003</t>
  </si>
  <si>
    <t>Утвержд.в 2010г.</t>
  </si>
  <si>
    <t>Утвержд.в 2011г.</t>
  </si>
  <si>
    <t>Прочие мероприятия по благоустройству</t>
  </si>
  <si>
    <t>Организация и содержание мест захоронения</t>
  </si>
  <si>
    <t>МЦП "Обеспечение противопожарной безопасности вмуниципальном образовании поселок Золотково (сельское поселение)"</t>
  </si>
  <si>
    <t>МЦП "Энергосбережение и повышение энергетической эффективности в муниципальном образовании поселок Золотково (сельское поселение) на 2011-2013 годы"</t>
  </si>
  <si>
    <t>4366002</t>
  </si>
  <si>
    <t>На компенсацию части родительской платы за содержание ребенка в образовательных организациях 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</si>
  <si>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годы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</si>
  <si>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2013-2015 годы</t>
  </si>
  <si>
    <t>4210103</t>
  </si>
  <si>
    <t>Ежемесячное денежное вознаграждение за классное руководство по долгосрочной целевой Программе развития образования Владимирской области на 2013-2015 годы</t>
  </si>
  <si>
    <t>5200903</t>
  </si>
  <si>
    <t>Реализация долгосрочной целевой Программы "Совершенствование организации питания обучающихся, воспитанников муниципальных общеобразовательных учреждений и образовательных учреждений для дошкольного и младшего школьного возраста, а также негосударственных общеобразовательных организаций, имеющих государственную аккредитацию, расположенных на территории Владимирской области, на 2012-2014 годы"</t>
  </si>
  <si>
    <t>4361201</t>
  </si>
  <si>
    <t>МЦП "Организация питания учащихся муниципальных общеобразовательных учреждений Гусь-Хрустального района на 2012-2014 годы"</t>
  </si>
  <si>
    <t>7951001</t>
  </si>
  <si>
    <t>МЦП «Развитие дошкольного образования в Гусь-Хрустальном районе на 2011-2015 годы», направление «Организация питания воспитанников МДОУ района»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</si>
  <si>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2013-2015 г</t>
  </si>
  <si>
    <t>Совета народных депутатов</t>
  </si>
  <si>
    <t>тыс.руб.</t>
  </si>
  <si>
    <t xml:space="preserve">  Изменение                                                                                                                      ведомственной структуры расходов муниципального образования поселок Золотково (сельское поселение) на 2012 2013 годы, предусмо</t>
  </si>
  <si>
    <t>МЦП «Развитие дошкольного образования в Гусь-Хрустальном районе на 2011-2015 годы», направление «Организация питания воспитанников МДОУ района» (за счет родительской платы)</t>
  </si>
  <si>
    <t>МЦП "Организация питания учащихся муниципальных общеобразовательных учреждений Гусь-Хрустального района на 2012-2014 годы" (за счет родительской платы)</t>
  </si>
  <si>
    <t>7951004</t>
  </si>
  <si>
    <t>7950104</t>
  </si>
  <si>
    <t>Приложение № 7 к решению</t>
  </si>
  <si>
    <t>от 30.01.2012г. № 57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</si>
</sst>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2">
    <xf numFmtId="0" fontId="0" fillId="0" borderId="0" xfId="0" applyAlignment="1">
      <alignment/>
    </xf>
    <xf numFmtId="168" fontId="1" fillId="24" borderId="10" xfId="0" applyNumberFormat="1" applyFont="1" applyFill="1" applyBorder="1" applyAlignment="1">
      <alignment horizontal="center" vertical="top" wrapText="1"/>
    </xf>
    <xf numFmtId="168" fontId="1" fillId="3" borderId="10" xfId="0" applyNumberFormat="1" applyFont="1" applyFill="1" applyBorder="1" applyAlignment="1">
      <alignment horizontal="center" vertical="top" wrapText="1"/>
    </xf>
    <xf numFmtId="168" fontId="4" fillId="20" borderId="10" xfId="0" applyNumberFormat="1" applyFont="1" applyFill="1" applyBorder="1" applyAlignment="1">
      <alignment horizontal="center" vertical="top" wrapText="1"/>
    </xf>
    <xf numFmtId="168" fontId="4" fillId="24" borderId="10" xfId="0" applyNumberFormat="1" applyFont="1" applyFill="1" applyBorder="1" applyAlignment="1">
      <alignment horizontal="center" vertical="top" wrapText="1"/>
    </xf>
    <xf numFmtId="168" fontId="4" fillId="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25" borderId="11" xfId="0" applyFont="1" applyFill="1" applyBorder="1" applyAlignment="1">
      <alignment horizontal="center" vertical="top" wrapText="1"/>
    </xf>
    <xf numFmtId="49" fontId="1" fillId="25" borderId="11" xfId="0" applyNumberFormat="1" applyFont="1" applyFill="1" applyBorder="1" applyAlignment="1">
      <alignment horizontal="center" vertical="top" wrapText="1"/>
    </xf>
    <xf numFmtId="49" fontId="4" fillId="25" borderId="11" xfId="0" applyNumberFormat="1" applyFont="1" applyFill="1" applyBorder="1" applyAlignment="1">
      <alignment horizontal="center" vertical="top" wrapText="1"/>
    </xf>
    <xf numFmtId="168" fontId="4" fillId="25" borderId="11" xfId="0" applyNumberFormat="1" applyFont="1" applyFill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top" wrapText="1"/>
    </xf>
    <xf numFmtId="168" fontId="1" fillId="25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25" borderId="11" xfId="0" applyFont="1" applyFill="1" applyBorder="1" applyAlignment="1">
      <alignment horizontal="center" vertical="distributed" wrapText="1"/>
    </xf>
    <xf numFmtId="0" fontId="1" fillId="25" borderId="11" xfId="0" applyFont="1" applyFill="1" applyBorder="1" applyAlignment="1">
      <alignment vertical="distributed" wrapText="1"/>
    </xf>
    <xf numFmtId="0" fontId="4" fillId="20" borderId="11" xfId="0" applyFont="1" applyFill="1" applyBorder="1" applyAlignment="1">
      <alignment horizontal="center" vertical="distributed" wrapText="1"/>
    </xf>
    <xf numFmtId="0" fontId="4" fillId="20" borderId="11" xfId="0" applyFont="1" applyFill="1" applyBorder="1" applyAlignment="1">
      <alignment horizontal="center" vertical="top" wrapText="1"/>
    </xf>
    <xf numFmtId="168" fontId="4" fillId="2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24" borderId="14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tabSelected="1" zoomScalePageLayoutView="0" workbookViewId="0" topLeftCell="A1">
      <selection activeCell="O56" sqref="O56"/>
    </sheetView>
  </sheetViews>
  <sheetFormatPr defaultColWidth="9.00390625" defaultRowHeight="12.75"/>
  <cols>
    <col min="1" max="1" width="33.375" style="0" customWidth="1"/>
    <col min="2" max="6" width="10.75390625" style="0" customWidth="1"/>
    <col min="7" max="7" width="7.375" style="0" hidden="1" customWidth="1"/>
    <col min="8" max="8" width="7.00390625" style="0" hidden="1" customWidth="1"/>
    <col min="9" max="9" width="5.75390625" style="0" hidden="1" customWidth="1"/>
    <col min="10" max="10" width="11.75390625" style="0" hidden="1" customWidth="1"/>
  </cols>
  <sheetData>
    <row r="2" ht="12.75">
      <c r="F2" s="6" t="s">
        <v>123</v>
      </c>
    </row>
    <row r="3" ht="12.75">
      <c r="F3" s="6" t="s">
        <v>116</v>
      </c>
    </row>
    <row r="4" ht="12.75">
      <c r="F4" s="6" t="s">
        <v>124</v>
      </c>
    </row>
    <row r="6" spans="1:6" ht="78" customHeight="1">
      <c r="A6" s="21" t="s">
        <v>118</v>
      </c>
      <c r="B6" s="21"/>
      <c r="C6" s="21"/>
      <c r="D6" s="21"/>
      <c r="E6" s="21"/>
      <c r="F6" s="21"/>
    </row>
    <row r="7" spans="5:9" ht="13.5" thickBot="1">
      <c r="E7" s="7"/>
      <c r="F7" s="15" t="s">
        <v>117</v>
      </c>
      <c r="G7" t="s">
        <v>97</v>
      </c>
      <c r="I7" t="s">
        <v>98</v>
      </c>
    </row>
    <row r="8" spans="1:10" ht="13.5" customHeight="1">
      <c r="A8" s="24" t="s">
        <v>0</v>
      </c>
      <c r="B8" s="29" t="s">
        <v>46</v>
      </c>
      <c r="C8" s="29"/>
      <c r="D8" s="29"/>
      <c r="E8" s="24" t="s">
        <v>48</v>
      </c>
      <c r="F8" s="24" t="s">
        <v>49</v>
      </c>
      <c r="G8" s="30" t="s">
        <v>48</v>
      </c>
      <c r="H8" s="22" t="s">
        <v>49</v>
      </c>
      <c r="I8" s="26" t="s">
        <v>48</v>
      </c>
      <c r="J8" s="26" t="s">
        <v>49</v>
      </c>
    </row>
    <row r="9" spans="1:10" ht="37.5" customHeight="1" thickBot="1">
      <c r="A9" s="25"/>
      <c r="B9" s="8" t="s">
        <v>47</v>
      </c>
      <c r="C9" s="8" t="s">
        <v>50</v>
      </c>
      <c r="D9" s="8" t="s">
        <v>51</v>
      </c>
      <c r="E9" s="28"/>
      <c r="F9" s="28"/>
      <c r="G9" s="31"/>
      <c r="H9" s="23"/>
      <c r="I9" s="27"/>
      <c r="J9" s="27"/>
    </row>
    <row r="10" spans="1:10" ht="64.5" thickBot="1">
      <c r="A10" s="16" t="s">
        <v>88</v>
      </c>
      <c r="B10" s="9">
        <v>703</v>
      </c>
      <c r="C10" s="10"/>
      <c r="D10" s="11"/>
      <c r="E10" s="12">
        <f aca="true" t="shared" si="0" ref="E10:J10">E11+E13+E16+E18+E20+E22+E24+E27+E29+E31+E34+E39+E42+E50+E65+E69+E74+E76+E79+E82</f>
        <v>7799.000000000001</v>
      </c>
      <c r="F10" s="12">
        <f t="shared" si="0"/>
        <v>5382.200000000001</v>
      </c>
      <c r="G10" s="4">
        <f t="shared" si="0"/>
        <v>64746.3</v>
      </c>
      <c r="H10" s="4">
        <f t="shared" si="0"/>
        <v>64504.100000000006</v>
      </c>
      <c r="I10" s="5">
        <f t="shared" si="0"/>
        <v>72698.3</v>
      </c>
      <c r="J10" s="5">
        <f t="shared" si="0"/>
        <v>70699.3</v>
      </c>
    </row>
    <row r="11" spans="1:10" ht="37.5" customHeight="1" thickBot="1">
      <c r="A11" s="17" t="s">
        <v>1</v>
      </c>
      <c r="B11" s="13">
        <v>703</v>
      </c>
      <c r="C11" s="11" t="s">
        <v>52</v>
      </c>
      <c r="D11" s="11"/>
      <c r="E11" s="14">
        <f aca="true" t="shared" si="1" ref="E11:J11">E12</f>
        <v>47.39999999999998</v>
      </c>
      <c r="F11" s="14">
        <f t="shared" si="1"/>
        <v>47.39999999999998</v>
      </c>
      <c r="G11" s="1">
        <f t="shared" si="1"/>
        <v>482</v>
      </c>
      <c r="H11" s="1">
        <f t="shared" si="1"/>
        <v>482</v>
      </c>
      <c r="I11" s="2">
        <f t="shared" si="1"/>
        <v>529.4</v>
      </c>
      <c r="J11" s="2">
        <f t="shared" si="1"/>
        <v>529.4</v>
      </c>
    </row>
    <row r="12" spans="1:10" ht="13.5" customHeight="1" thickBot="1">
      <c r="A12" s="17" t="s">
        <v>2</v>
      </c>
      <c r="B12" s="13">
        <v>703</v>
      </c>
      <c r="C12" s="10" t="s">
        <v>52</v>
      </c>
      <c r="D12" s="11" t="s">
        <v>53</v>
      </c>
      <c r="E12" s="14">
        <f>I12-G12</f>
        <v>47.39999999999998</v>
      </c>
      <c r="F12" s="14">
        <f>J12-H12</f>
        <v>47.39999999999998</v>
      </c>
      <c r="G12" s="1">
        <v>482</v>
      </c>
      <c r="H12" s="1">
        <v>482</v>
      </c>
      <c r="I12" s="2">
        <v>529.4</v>
      </c>
      <c r="J12" s="2">
        <v>529.4</v>
      </c>
    </row>
    <row r="13" spans="1:10" ht="75.75" customHeight="1" thickBot="1">
      <c r="A13" s="17" t="s">
        <v>3</v>
      </c>
      <c r="B13" s="13">
        <v>703</v>
      </c>
      <c r="C13" s="11" t="s">
        <v>54</v>
      </c>
      <c r="D13" s="11"/>
      <c r="E13" s="14">
        <f aca="true" t="shared" si="2" ref="E13:J13">E14+E15</f>
        <v>-47.40000000000009</v>
      </c>
      <c r="F13" s="14">
        <f t="shared" si="2"/>
        <v>-47.40000000000009</v>
      </c>
      <c r="G13" s="1">
        <f t="shared" si="2"/>
        <v>1518</v>
      </c>
      <c r="H13" s="1">
        <f t="shared" si="2"/>
        <v>1518</v>
      </c>
      <c r="I13" s="2">
        <f t="shared" si="2"/>
        <v>1470.6</v>
      </c>
      <c r="J13" s="2">
        <f t="shared" si="2"/>
        <v>1470.6</v>
      </c>
    </row>
    <row r="14" spans="1:10" ht="13.5" thickBot="1">
      <c r="A14" s="17" t="s">
        <v>4</v>
      </c>
      <c r="B14" s="13">
        <v>703</v>
      </c>
      <c r="C14" s="10" t="s">
        <v>54</v>
      </c>
      <c r="D14" s="11" t="s">
        <v>55</v>
      </c>
      <c r="E14" s="14">
        <f>I14-G14</f>
        <v>32.59999999999991</v>
      </c>
      <c r="F14" s="14">
        <f>J14-H14</f>
        <v>32.59999999999991</v>
      </c>
      <c r="G14" s="1">
        <v>1438</v>
      </c>
      <c r="H14" s="1">
        <v>1438</v>
      </c>
      <c r="I14" s="2">
        <v>1470.6</v>
      </c>
      <c r="J14" s="2">
        <v>1470.6</v>
      </c>
    </row>
    <row r="15" spans="1:10" ht="25.5" customHeight="1" thickBot="1">
      <c r="A15" s="17" t="s">
        <v>57</v>
      </c>
      <c r="B15" s="13">
        <v>703</v>
      </c>
      <c r="C15" s="10" t="s">
        <v>54</v>
      </c>
      <c r="D15" s="11" t="s">
        <v>56</v>
      </c>
      <c r="E15" s="14">
        <f>I15-G15</f>
        <v>-80</v>
      </c>
      <c r="F15" s="14">
        <f>J15-H15</f>
        <v>-80</v>
      </c>
      <c r="G15" s="1">
        <v>80</v>
      </c>
      <c r="H15" s="1">
        <v>80</v>
      </c>
      <c r="I15" s="2">
        <v>0</v>
      </c>
      <c r="J15" s="2">
        <v>0</v>
      </c>
    </row>
    <row r="16" spans="1:10" ht="13.5" thickBot="1">
      <c r="A16" s="17" t="s">
        <v>5</v>
      </c>
      <c r="B16" s="13">
        <v>703</v>
      </c>
      <c r="C16" s="11" t="s">
        <v>58</v>
      </c>
      <c r="D16" s="11"/>
      <c r="E16" s="14">
        <f>E17</f>
        <v>0</v>
      </c>
      <c r="F16" s="14">
        <f>F17</f>
        <v>0</v>
      </c>
      <c r="G16" s="1">
        <v>20</v>
      </c>
      <c r="H16" s="1">
        <v>20</v>
      </c>
      <c r="I16" s="2">
        <v>20</v>
      </c>
      <c r="J16" s="2">
        <v>20</v>
      </c>
    </row>
    <row r="17" spans="1:10" ht="25.5" customHeight="1" thickBot="1">
      <c r="A17" s="17" t="s">
        <v>6</v>
      </c>
      <c r="B17" s="13">
        <v>703</v>
      </c>
      <c r="C17" s="10" t="s">
        <v>58</v>
      </c>
      <c r="D17" s="11" t="s">
        <v>59</v>
      </c>
      <c r="E17" s="14">
        <f>I17-G17</f>
        <v>0</v>
      </c>
      <c r="F17" s="14">
        <f>J17-H17</f>
        <v>0</v>
      </c>
      <c r="G17" s="1">
        <v>20</v>
      </c>
      <c r="H17" s="1">
        <v>20</v>
      </c>
      <c r="I17" s="2">
        <v>20</v>
      </c>
      <c r="J17" s="2">
        <v>20</v>
      </c>
    </row>
    <row r="18" spans="1:10" ht="13.5" customHeight="1" thickBot="1">
      <c r="A18" s="17" t="s">
        <v>7</v>
      </c>
      <c r="B18" s="13">
        <v>703</v>
      </c>
      <c r="C18" s="11" t="s">
        <v>60</v>
      </c>
      <c r="D18" s="11"/>
      <c r="E18" s="14">
        <f aca="true" t="shared" si="3" ref="E18:J18">E19</f>
        <v>0.7999999999999972</v>
      </c>
      <c r="F18" s="14">
        <f t="shared" si="3"/>
        <v>0.7999999999999972</v>
      </c>
      <c r="G18" s="1">
        <f t="shared" si="3"/>
        <v>34</v>
      </c>
      <c r="H18" s="1">
        <f t="shared" si="3"/>
        <v>34</v>
      </c>
      <c r="I18" s="2">
        <f t="shared" si="3"/>
        <v>34.8</v>
      </c>
      <c r="J18" s="2">
        <f t="shared" si="3"/>
        <v>34.8</v>
      </c>
    </row>
    <row r="19" spans="1:10" ht="25.5" customHeight="1" thickBot="1">
      <c r="A19" s="17" t="s">
        <v>8</v>
      </c>
      <c r="B19" s="13">
        <v>703</v>
      </c>
      <c r="C19" s="10" t="s">
        <v>60</v>
      </c>
      <c r="D19" s="11" t="s">
        <v>55</v>
      </c>
      <c r="E19" s="14">
        <f>I19-G19</f>
        <v>0.7999999999999972</v>
      </c>
      <c r="F19" s="14">
        <f>J19-H19</f>
        <v>0.7999999999999972</v>
      </c>
      <c r="G19" s="1">
        <v>34</v>
      </c>
      <c r="H19" s="1">
        <v>34</v>
      </c>
      <c r="I19" s="2">
        <v>34.8</v>
      </c>
      <c r="J19" s="2">
        <v>34.8</v>
      </c>
    </row>
    <row r="20" spans="1:10" ht="13.5" thickBot="1">
      <c r="A20" s="17" t="s">
        <v>9</v>
      </c>
      <c r="B20" s="13">
        <v>703</v>
      </c>
      <c r="C20" s="11" t="s">
        <v>61</v>
      </c>
      <c r="D20" s="11"/>
      <c r="E20" s="14">
        <f aca="true" t="shared" si="4" ref="E20:J20">E21</f>
        <v>2</v>
      </c>
      <c r="F20" s="14">
        <f t="shared" si="4"/>
        <v>8</v>
      </c>
      <c r="G20" s="1">
        <f t="shared" si="4"/>
        <v>137</v>
      </c>
      <c r="H20" s="1">
        <f t="shared" si="4"/>
        <v>137</v>
      </c>
      <c r="I20" s="2">
        <f t="shared" si="4"/>
        <v>139</v>
      </c>
      <c r="J20" s="2">
        <f t="shared" si="4"/>
        <v>145</v>
      </c>
    </row>
    <row r="21" spans="1:10" ht="25.5" customHeight="1" thickBot="1">
      <c r="A21" s="17" t="s">
        <v>10</v>
      </c>
      <c r="B21" s="13">
        <v>703</v>
      </c>
      <c r="C21" s="10" t="s">
        <v>61</v>
      </c>
      <c r="D21" s="11" t="s">
        <v>62</v>
      </c>
      <c r="E21" s="14">
        <f>I21-G21</f>
        <v>2</v>
      </c>
      <c r="F21" s="14">
        <f>J21-H21</f>
        <v>8</v>
      </c>
      <c r="G21" s="1">
        <v>137</v>
      </c>
      <c r="H21" s="1">
        <v>137</v>
      </c>
      <c r="I21" s="2">
        <v>139</v>
      </c>
      <c r="J21" s="2">
        <v>145</v>
      </c>
    </row>
    <row r="22" spans="1:10" ht="25.5" customHeight="1" thickBot="1">
      <c r="A22" s="17" t="s">
        <v>11</v>
      </c>
      <c r="B22" s="13">
        <v>703</v>
      </c>
      <c r="C22" s="11" t="s">
        <v>63</v>
      </c>
      <c r="D22" s="11"/>
      <c r="E22" s="14">
        <f aca="true" t="shared" si="5" ref="E22:J22">E23</f>
        <v>20</v>
      </c>
      <c r="F22" s="14">
        <f t="shared" si="5"/>
        <v>20</v>
      </c>
      <c r="G22" s="1">
        <f t="shared" si="5"/>
        <v>80</v>
      </c>
      <c r="H22" s="1">
        <f t="shared" si="5"/>
        <v>80</v>
      </c>
      <c r="I22" s="2">
        <f t="shared" si="5"/>
        <v>100</v>
      </c>
      <c r="J22" s="2">
        <f t="shared" si="5"/>
        <v>100</v>
      </c>
    </row>
    <row r="23" spans="1:10" ht="50.25" customHeight="1" thickBot="1">
      <c r="A23" s="17" t="s">
        <v>101</v>
      </c>
      <c r="B23" s="13">
        <v>703</v>
      </c>
      <c r="C23" s="10" t="s">
        <v>63</v>
      </c>
      <c r="D23" s="11">
        <v>7950001</v>
      </c>
      <c r="E23" s="14">
        <f>I23-G23</f>
        <v>20</v>
      </c>
      <c r="F23" s="14">
        <f>J23-H23</f>
        <v>20</v>
      </c>
      <c r="G23" s="1">
        <v>80</v>
      </c>
      <c r="H23" s="1">
        <v>80</v>
      </c>
      <c r="I23" s="2">
        <v>100</v>
      </c>
      <c r="J23" s="2">
        <v>100</v>
      </c>
    </row>
    <row r="24" spans="1:10" ht="13.5" customHeight="1" thickBot="1">
      <c r="A24" s="17" t="s">
        <v>89</v>
      </c>
      <c r="B24" s="13">
        <v>703</v>
      </c>
      <c r="C24" s="11" t="s">
        <v>90</v>
      </c>
      <c r="D24" s="11"/>
      <c r="E24" s="14">
        <f aca="true" t="shared" si="6" ref="E24:J24">E25+E26</f>
        <v>1352.7</v>
      </c>
      <c r="F24" s="14">
        <f t="shared" si="6"/>
        <v>67.7</v>
      </c>
      <c r="G24" s="1">
        <f t="shared" si="6"/>
        <v>0</v>
      </c>
      <c r="H24" s="1">
        <f t="shared" si="6"/>
        <v>0</v>
      </c>
      <c r="I24" s="2">
        <f t="shared" si="6"/>
        <v>1352.7</v>
      </c>
      <c r="J24" s="2">
        <f t="shared" si="6"/>
        <v>1352.7</v>
      </c>
    </row>
    <row r="25" spans="1:10" ht="25.5" customHeight="1" thickBot="1">
      <c r="A25" s="17" t="s">
        <v>91</v>
      </c>
      <c r="B25" s="13"/>
      <c r="C25" s="10" t="s">
        <v>90</v>
      </c>
      <c r="D25" s="11" t="s">
        <v>92</v>
      </c>
      <c r="E25" s="14">
        <f>I25-G25</f>
        <v>1285</v>
      </c>
      <c r="F25" s="14">
        <v>0</v>
      </c>
      <c r="G25" s="1">
        <v>0</v>
      </c>
      <c r="H25" s="1">
        <v>0</v>
      </c>
      <c r="I25" s="2">
        <v>1285</v>
      </c>
      <c r="J25" s="2">
        <v>1285</v>
      </c>
    </row>
    <row r="26" spans="1:10" ht="50.25" customHeight="1" thickBot="1">
      <c r="A26" s="17" t="s">
        <v>94</v>
      </c>
      <c r="B26" s="13"/>
      <c r="C26" s="10" t="s">
        <v>90</v>
      </c>
      <c r="D26" s="11" t="s">
        <v>93</v>
      </c>
      <c r="E26" s="14">
        <f>I26-G26</f>
        <v>67.7</v>
      </c>
      <c r="F26" s="14">
        <f>J26-H26</f>
        <v>67.7</v>
      </c>
      <c r="G26" s="1">
        <v>0</v>
      </c>
      <c r="H26" s="1">
        <v>0</v>
      </c>
      <c r="I26" s="2">
        <v>67.7</v>
      </c>
      <c r="J26" s="2">
        <v>67.7</v>
      </c>
    </row>
    <row r="27" spans="1:10" ht="26.25" thickBot="1">
      <c r="A27" s="17" t="s">
        <v>12</v>
      </c>
      <c r="B27" s="13">
        <v>703</v>
      </c>
      <c r="C27" s="11" t="s">
        <v>64</v>
      </c>
      <c r="D27" s="11"/>
      <c r="E27" s="14">
        <f aca="true" t="shared" si="7" ref="E27:J27">E28</f>
        <v>22.8</v>
      </c>
      <c r="F27" s="14">
        <f t="shared" si="7"/>
        <v>22.8</v>
      </c>
      <c r="G27" s="1">
        <f t="shared" si="7"/>
        <v>14.7</v>
      </c>
      <c r="H27" s="1">
        <f t="shared" si="7"/>
        <v>14.7</v>
      </c>
      <c r="I27" s="2">
        <f t="shared" si="7"/>
        <v>37.5</v>
      </c>
      <c r="J27" s="2">
        <f t="shared" si="7"/>
        <v>37.5</v>
      </c>
    </row>
    <row r="28" spans="1:10" ht="75" customHeight="1" thickBot="1">
      <c r="A28" s="17" t="s">
        <v>13</v>
      </c>
      <c r="B28" s="13">
        <v>703</v>
      </c>
      <c r="C28" s="10" t="s">
        <v>64</v>
      </c>
      <c r="D28" s="11" t="s">
        <v>55</v>
      </c>
      <c r="E28" s="14">
        <f>I28-G28</f>
        <v>22.8</v>
      </c>
      <c r="F28" s="14">
        <f>J28-H28</f>
        <v>22.8</v>
      </c>
      <c r="G28" s="1">
        <v>14.7</v>
      </c>
      <c r="H28" s="1">
        <v>14.7</v>
      </c>
      <c r="I28" s="2">
        <v>37.5</v>
      </c>
      <c r="J28" s="2">
        <v>37.5</v>
      </c>
    </row>
    <row r="29" spans="1:10" ht="13.5" thickBot="1">
      <c r="A29" s="17" t="s">
        <v>14</v>
      </c>
      <c r="B29" s="13">
        <v>703</v>
      </c>
      <c r="C29" s="11" t="s">
        <v>65</v>
      </c>
      <c r="D29" s="11"/>
      <c r="E29" s="14">
        <f aca="true" t="shared" si="8" ref="E29:J29">E30</f>
        <v>-200</v>
      </c>
      <c r="F29" s="14">
        <f t="shared" si="8"/>
        <v>-120</v>
      </c>
      <c r="G29" s="1">
        <f t="shared" si="8"/>
        <v>200</v>
      </c>
      <c r="H29" s="1">
        <f t="shared" si="8"/>
        <v>200</v>
      </c>
      <c r="I29" s="2">
        <f t="shared" si="8"/>
        <v>0</v>
      </c>
      <c r="J29" s="2">
        <f t="shared" si="8"/>
        <v>80</v>
      </c>
    </row>
    <row r="30" spans="1:10" ht="13.5" thickBot="1">
      <c r="A30" s="17" t="s">
        <v>15</v>
      </c>
      <c r="B30" s="13">
        <v>703</v>
      </c>
      <c r="C30" s="10" t="s">
        <v>65</v>
      </c>
      <c r="D30" s="11" t="s">
        <v>66</v>
      </c>
      <c r="E30" s="14">
        <f>I30-G30</f>
        <v>-200</v>
      </c>
      <c r="F30" s="14">
        <f>J30-H30</f>
        <v>-120</v>
      </c>
      <c r="G30" s="1">
        <v>200</v>
      </c>
      <c r="H30" s="1">
        <v>200</v>
      </c>
      <c r="I30" s="2">
        <v>0</v>
      </c>
      <c r="J30" s="2">
        <v>80</v>
      </c>
    </row>
    <row r="31" spans="1:10" ht="13.5" thickBot="1">
      <c r="A31" s="17" t="s">
        <v>16</v>
      </c>
      <c r="B31" s="13">
        <v>703</v>
      </c>
      <c r="C31" s="11" t="s">
        <v>67</v>
      </c>
      <c r="D31" s="11"/>
      <c r="E31" s="14">
        <f aca="true" t="shared" si="9" ref="E31:J31">E32+E33</f>
        <v>-360</v>
      </c>
      <c r="F31" s="14">
        <f t="shared" si="9"/>
        <v>-110</v>
      </c>
      <c r="G31" s="1">
        <f t="shared" si="9"/>
        <v>410</v>
      </c>
      <c r="H31" s="1">
        <f t="shared" si="9"/>
        <v>295</v>
      </c>
      <c r="I31" s="2">
        <f t="shared" si="9"/>
        <v>50</v>
      </c>
      <c r="J31" s="2">
        <f t="shared" si="9"/>
        <v>185</v>
      </c>
    </row>
    <row r="32" spans="1:10" ht="13.5" customHeight="1" thickBot="1">
      <c r="A32" s="17" t="s">
        <v>17</v>
      </c>
      <c r="B32" s="13">
        <v>703</v>
      </c>
      <c r="C32" s="10" t="s">
        <v>67</v>
      </c>
      <c r="D32" s="11" t="s">
        <v>95</v>
      </c>
      <c r="E32" s="14">
        <f>I32-G32</f>
        <v>-410</v>
      </c>
      <c r="F32" s="14">
        <f>J32-H32</f>
        <v>-160</v>
      </c>
      <c r="G32" s="1">
        <v>410</v>
      </c>
      <c r="H32" s="1">
        <v>295</v>
      </c>
      <c r="I32" s="2">
        <v>0</v>
      </c>
      <c r="J32" s="2">
        <v>135</v>
      </c>
    </row>
    <row r="33" spans="1:10" ht="63" customHeight="1" thickBot="1">
      <c r="A33" s="17" t="s">
        <v>102</v>
      </c>
      <c r="B33" s="13"/>
      <c r="C33" s="10"/>
      <c r="D33" s="11" t="s">
        <v>96</v>
      </c>
      <c r="E33" s="14">
        <f>I33-G33</f>
        <v>50</v>
      </c>
      <c r="F33" s="14">
        <f>J33-H33</f>
        <v>50</v>
      </c>
      <c r="G33" s="1">
        <v>0</v>
      </c>
      <c r="H33" s="1">
        <v>0</v>
      </c>
      <c r="I33" s="2">
        <v>50</v>
      </c>
      <c r="J33" s="2">
        <v>50</v>
      </c>
    </row>
    <row r="34" spans="1:10" ht="13.5" thickBot="1">
      <c r="A34" s="17" t="s">
        <v>18</v>
      </c>
      <c r="B34" s="13">
        <v>703</v>
      </c>
      <c r="C34" s="11" t="s">
        <v>68</v>
      </c>
      <c r="D34" s="11"/>
      <c r="E34" s="14">
        <f aca="true" t="shared" si="10" ref="E34:J34">E35+E36+E37+E38</f>
        <v>-889.5</v>
      </c>
      <c r="F34" s="14">
        <f t="shared" si="10"/>
        <v>-993.3</v>
      </c>
      <c r="G34" s="1">
        <f t="shared" si="10"/>
        <v>1789.5</v>
      </c>
      <c r="H34" s="1">
        <f t="shared" si="10"/>
        <v>1662.3</v>
      </c>
      <c r="I34" s="2">
        <f t="shared" si="10"/>
        <v>900</v>
      </c>
      <c r="J34" s="2">
        <f t="shared" si="10"/>
        <v>669</v>
      </c>
    </row>
    <row r="35" spans="1:10" ht="13.5" thickBot="1">
      <c r="A35" s="17" t="s">
        <v>19</v>
      </c>
      <c r="B35" s="13">
        <v>703</v>
      </c>
      <c r="C35" s="10" t="s">
        <v>68</v>
      </c>
      <c r="D35" s="11">
        <v>6000100</v>
      </c>
      <c r="E35" s="14">
        <f aca="true" t="shared" si="11" ref="E35:F38">I35-G35</f>
        <v>-550</v>
      </c>
      <c r="F35" s="14">
        <f t="shared" si="11"/>
        <v>-618</v>
      </c>
      <c r="G35" s="1">
        <v>950</v>
      </c>
      <c r="H35" s="1">
        <v>950</v>
      </c>
      <c r="I35" s="2">
        <v>400</v>
      </c>
      <c r="J35" s="2">
        <v>332</v>
      </c>
    </row>
    <row r="36" spans="1:10" ht="51" customHeight="1" thickBot="1">
      <c r="A36" s="17" t="s">
        <v>20</v>
      </c>
      <c r="B36" s="13">
        <v>703</v>
      </c>
      <c r="C36" s="10" t="s">
        <v>68</v>
      </c>
      <c r="D36" s="11">
        <v>6000200</v>
      </c>
      <c r="E36" s="14">
        <f t="shared" si="11"/>
        <v>-114.5</v>
      </c>
      <c r="F36" s="14">
        <f t="shared" si="11"/>
        <v>-261.5</v>
      </c>
      <c r="G36" s="1">
        <v>389.5</v>
      </c>
      <c r="H36" s="1">
        <v>418.5</v>
      </c>
      <c r="I36" s="2">
        <v>275</v>
      </c>
      <c r="J36" s="2">
        <v>157</v>
      </c>
    </row>
    <row r="37" spans="1:10" ht="25.5" customHeight="1" thickBot="1">
      <c r="A37" s="17" t="s">
        <v>100</v>
      </c>
      <c r="B37" s="13">
        <v>703</v>
      </c>
      <c r="C37" s="10" t="s">
        <v>68</v>
      </c>
      <c r="D37" s="11">
        <v>6000400</v>
      </c>
      <c r="E37" s="14">
        <f t="shared" si="11"/>
        <v>-30</v>
      </c>
      <c r="F37" s="14">
        <f t="shared" si="11"/>
        <v>-30</v>
      </c>
      <c r="G37" s="1">
        <v>50</v>
      </c>
      <c r="H37" s="1">
        <v>50</v>
      </c>
      <c r="I37" s="2">
        <v>20</v>
      </c>
      <c r="J37" s="2">
        <v>20</v>
      </c>
    </row>
    <row r="38" spans="1:10" ht="25.5" customHeight="1" thickBot="1">
      <c r="A38" s="17" t="s">
        <v>99</v>
      </c>
      <c r="B38" s="13">
        <v>703</v>
      </c>
      <c r="C38" s="10" t="s">
        <v>68</v>
      </c>
      <c r="D38" s="11">
        <v>6000500</v>
      </c>
      <c r="E38" s="14">
        <f t="shared" si="11"/>
        <v>-195</v>
      </c>
      <c r="F38" s="14">
        <f t="shared" si="11"/>
        <v>-83.80000000000001</v>
      </c>
      <c r="G38" s="1">
        <v>400</v>
      </c>
      <c r="H38" s="1">
        <v>243.8</v>
      </c>
      <c r="I38" s="2">
        <v>205</v>
      </c>
      <c r="J38" s="2">
        <v>160</v>
      </c>
    </row>
    <row r="39" spans="1:10" ht="25.5" customHeight="1" thickBot="1">
      <c r="A39" s="17" t="s">
        <v>21</v>
      </c>
      <c r="B39" s="13">
        <v>703</v>
      </c>
      <c r="C39" s="11" t="s">
        <v>69</v>
      </c>
      <c r="D39" s="11"/>
      <c r="E39" s="14">
        <f aca="true" t="shared" si="12" ref="E39:J39">E40+E41</f>
        <v>-768.6000000000001</v>
      </c>
      <c r="F39" s="14">
        <f t="shared" si="12"/>
        <v>-816.5</v>
      </c>
      <c r="G39" s="1">
        <f t="shared" si="12"/>
        <v>2573.8</v>
      </c>
      <c r="H39" s="1">
        <f t="shared" si="12"/>
        <v>2573.8</v>
      </c>
      <c r="I39" s="2">
        <f t="shared" si="12"/>
        <v>1805.2</v>
      </c>
      <c r="J39" s="2">
        <f t="shared" si="12"/>
        <v>1725.2</v>
      </c>
    </row>
    <row r="40" spans="1:10" ht="25.5" customHeight="1" thickBot="1">
      <c r="A40" s="17" t="s">
        <v>57</v>
      </c>
      <c r="B40" s="13">
        <v>703</v>
      </c>
      <c r="C40" s="10" t="s">
        <v>69</v>
      </c>
      <c r="D40" s="11" t="s">
        <v>56</v>
      </c>
      <c r="E40" s="14">
        <f>I40-G40</f>
        <v>-50</v>
      </c>
      <c r="F40" s="14">
        <f>J40-H40</f>
        <v>-50</v>
      </c>
      <c r="G40" s="1">
        <v>50</v>
      </c>
      <c r="H40" s="1">
        <v>50</v>
      </c>
      <c r="I40" s="2">
        <v>0</v>
      </c>
      <c r="J40" s="2">
        <v>0</v>
      </c>
    </row>
    <row r="41" spans="1:10" ht="25.5" customHeight="1" thickBot="1">
      <c r="A41" s="17" t="s">
        <v>34</v>
      </c>
      <c r="B41" s="13">
        <v>703</v>
      </c>
      <c r="C41" s="10" t="s">
        <v>69</v>
      </c>
      <c r="D41" s="11" t="s">
        <v>70</v>
      </c>
      <c r="E41" s="14">
        <f>I41-G41</f>
        <v>-718.6000000000001</v>
      </c>
      <c r="F41" s="14">
        <v>-766.5</v>
      </c>
      <c r="G41" s="1">
        <v>2523.8</v>
      </c>
      <c r="H41" s="1">
        <v>2523.8</v>
      </c>
      <c r="I41" s="2">
        <v>1805.2</v>
      </c>
      <c r="J41" s="2">
        <v>1725.2</v>
      </c>
    </row>
    <row r="42" spans="1:10" ht="13.5" thickBot="1">
      <c r="A42" s="17" t="s">
        <v>22</v>
      </c>
      <c r="B42" s="13">
        <v>703</v>
      </c>
      <c r="C42" s="11" t="s">
        <v>71</v>
      </c>
      <c r="D42" s="11"/>
      <c r="E42" s="14">
        <f>E43+E44+E45+E46+E47+E48+E49</f>
        <v>5494.000000000001</v>
      </c>
      <c r="F42" s="14">
        <f>F43+F44+F45+F46+F47+F48+F49</f>
        <v>5085.000000000001</v>
      </c>
      <c r="G42" s="1">
        <f>G43+G44+G45+G46+G47+G48</f>
        <v>10986</v>
      </c>
      <c r="H42" s="1">
        <f>H43+H44+H45+H46+H47+H48</f>
        <v>10986</v>
      </c>
      <c r="I42" s="2">
        <f>I43+I44+I45+I46+I47+I48</f>
        <v>16480</v>
      </c>
      <c r="J42" s="2">
        <f>J43+J44+J45+J46+J47+J48</f>
        <v>16071</v>
      </c>
    </row>
    <row r="43" spans="1:10" ht="25.5" customHeight="1" thickBot="1">
      <c r="A43" s="17" t="s">
        <v>57</v>
      </c>
      <c r="B43" s="13">
        <v>703</v>
      </c>
      <c r="C43" s="10" t="s">
        <v>71</v>
      </c>
      <c r="D43" s="11">
        <v>4209500</v>
      </c>
      <c r="E43" s="14">
        <f aca="true" t="shared" si="13" ref="E43:F47">I43-G43</f>
        <v>-45.5</v>
      </c>
      <c r="F43" s="14">
        <f t="shared" si="13"/>
        <v>-45.5</v>
      </c>
      <c r="G43" s="1">
        <v>45.5</v>
      </c>
      <c r="H43" s="1">
        <v>45.5</v>
      </c>
      <c r="I43" s="2">
        <v>0</v>
      </c>
      <c r="J43" s="2">
        <v>0</v>
      </c>
    </row>
    <row r="44" spans="1:10" ht="25.5" customHeight="1" thickBot="1">
      <c r="A44" s="17" t="s">
        <v>23</v>
      </c>
      <c r="B44" s="13">
        <v>703</v>
      </c>
      <c r="C44" s="10" t="s">
        <v>71</v>
      </c>
      <c r="D44" s="11">
        <v>4209900</v>
      </c>
      <c r="E44" s="14">
        <f t="shared" si="13"/>
        <v>2700.800000000001</v>
      </c>
      <c r="F44" s="14">
        <f t="shared" si="13"/>
        <v>2291.800000000001</v>
      </c>
      <c r="G44" s="1">
        <v>10007.3</v>
      </c>
      <c r="H44" s="1">
        <v>10007.3</v>
      </c>
      <c r="I44" s="2">
        <v>12708.1</v>
      </c>
      <c r="J44" s="2">
        <v>12299.1</v>
      </c>
    </row>
    <row r="45" spans="1:10" ht="75.75" customHeight="1" thickBot="1">
      <c r="A45" s="17" t="s">
        <v>27</v>
      </c>
      <c r="B45" s="13">
        <v>703</v>
      </c>
      <c r="C45" s="10" t="s">
        <v>71</v>
      </c>
      <c r="D45" s="11" t="s">
        <v>73</v>
      </c>
      <c r="E45" s="14">
        <f t="shared" si="13"/>
        <v>32.1</v>
      </c>
      <c r="F45" s="14">
        <f t="shared" si="13"/>
        <v>0</v>
      </c>
      <c r="G45" s="1">
        <v>0</v>
      </c>
      <c r="H45" s="1">
        <v>0</v>
      </c>
      <c r="I45" s="2">
        <v>32.1</v>
      </c>
      <c r="J45" s="2">
        <v>0</v>
      </c>
    </row>
    <row r="46" spans="1:10" ht="114" customHeight="1" thickBot="1">
      <c r="A46" s="17" t="s">
        <v>105</v>
      </c>
      <c r="B46" s="13">
        <v>703</v>
      </c>
      <c r="C46" s="10" t="s">
        <v>71</v>
      </c>
      <c r="D46" s="11" t="s">
        <v>103</v>
      </c>
      <c r="E46" s="14">
        <f t="shared" si="13"/>
        <v>0</v>
      </c>
      <c r="F46" s="14">
        <f t="shared" si="13"/>
        <v>32.1</v>
      </c>
      <c r="G46" s="1">
        <v>0</v>
      </c>
      <c r="H46" s="1">
        <v>0</v>
      </c>
      <c r="I46" s="2">
        <v>0</v>
      </c>
      <c r="J46" s="2">
        <v>32.1</v>
      </c>
    </row>
    <row r="47" spans="1:10" ht="63" customHeight="1" thickBot="1">
      <c r="A47" s="17" t="s">
        <v>24</v>
      </c>
      <c r="B47" s="13">
        <v>703</v>
      </c>
      <c r="C47" s="10" t="s">
        <v>71</v>
      </c>
      <c r="D47" s="11">
        <v>5216200</v>
      </c>
      <c r="E47" s="14">
        <f t="shared" si="13"/>
        <v>58</v>
      </c>
      <c r="F47" s="14">
        <f t="shared" si="13"/>
        <v>58</v>
      </c>
      <c r="G47" s="1">
        <v>383</v>
      </c>
      <c r="H47" s="1">
        <v>383</v>
      </c>
      <c r="I47" s="2">
        <v>441</v>
      </c>
      <c r="J47" s="2">
        <v>441</v>
      </c>
    </row>
    <row r="48" spans="1:10" ht="63" customHeight="1" thickBot="1">
      <c r="A48" s="17" t="s">
        <v>114</v>
      </c>
      <c r="B48" s="13">
        <v>703</v>
      </c>
      <c r="C48" s="10" t="s">
        <v>71</v>
      </c>
      <c r="D48" s="11">
        <v>7950101</v>
      </c>
      <c r="E48" s="14">
        <v>737.4</v>
      </c>
      <c r="F48" s="14">
        <v>737.4</v>
      </c>
      <c r="G48" s="1">
        <v>550.2</v>
      </c>
      <c r="H48" s="1">
        <v>550.2</v>
      </c>
      <c r="I48" s="2">
        <v>3298.8</v>
      </c>
      <c r="J48" s="2">
        <v>3298.8</v>
      </c>
    </row>
    <row r="49" spans="1:10" ht="75.75" customHeight="1" thickBot="1">
      <c r="A49" s="17" t="s">
        <v>119</v>
      </c>
      <c r="B49" s="13">
        <v>703</v>
      </c>
      <c r="C49" s="10" t="s">
        <v>71</v>
      </c>
      <c r="D49" s="11" t="s">
        <v>122</v>
      </c>
      <c r="E49" s="14">
        <v>2011.2</v>
      </c>
      <c r="F49" s="14">
        <v>2011.2</v>
      </c>
      <c r="G49" s="1"/>
      <c r="H49" s="1"/>
      <c r="I49" s="2"/>
      <c r="J49" s="2"/>
    </row>
    <row r="50" spans="1:10" ht="13.5" thickBot="1">
      <c r="A50" s="17" t="s">
        <v>25</v>
      </c>
      <c r="B50" s="13">
        <v>703</v>
      </c>
      <c r="C50" s="11" t="s">
        <v>72</v>
      </c>
      <c r="D50" s="11"/>
      <c r="E50" s="14">
        <f>E51+E52+E53+E54+E55+E56+E57+E58+E59+E60+E61+E62+E63+E64</f>
        <v>2018.3000000000002</v>
      </c>
      <c r="F50" s="14">
        <f>F51+F52+F53+F54+F55+F56+F57+F58+F59+F60+F61+F62+F63+F64</f>
        <v>1281</v>
      </c>
      <c r="G50" s="1">
        <f>G51+G52+G53+G54+G55+G56+G57+G58+G59+G60+G61+G62+G63</f>
        <v>37091.7</v>
      </c>
      <c r="H50" s="1">
        <f>H51+H52+H53+H54+H55+H56+H57+H58+H59+H60+H61+H62+H63</f>
        <v>37091.7</v>
      </c>
      <c r="I50" s="2">
        <f>I51+I52+I53+I54+I55+I56+I57+I58+I59+I60+I61+I62+I63</f>
        <v>39263</v>
      </c>
      <c r="J50" s="2">
        <f>J51+J52+J53+J54+J55+J56+J57+J58+J59+J60+J61+J62+J63</f>
        <v>38511.799999999996</v>
      </c>
    </row>
    <row r="51" spans="1:10" ht="37.5" customHeight="1" thickBot="1">
      <c r="A51" s="17" t="s">
        <v>26</v>
      </c>
      <c r="B51" s="13">
        <v>703</v>
      </c>
      <c r="C51" s="10" t="s">
        <v>72</v>
      </c>
      <c r="D51" s="11">
        <v>4210101</v>
      </c>
      <c r="E51" s="14">
        <f aca="true" t="shared" si="14" ref="E51:E62">I51-G51</f>
        <v>-1040</v>
      </c>
      <c r="F51" s="14">
        <f aca="true" t="shared" si="15" ref="F51:F62">J51-H51</f>
        <v>-25906</v>
      </c>
      <c r="G51" s="1">
        <v>25906</v>
      </c>
      <c r="H51" s="1">
        <v>25906</v>
      </c>
      <c r="I51" s="2">
        <v>24866</v>
      </c>
      <c r="J51" s="2">
        <v>0</v>
      </c>
    </row>
    <row r="52" spans="1:10" ht="82.5" customHeight="1" thickBot="1">
      <c r="A52" s="17" t="s">
        <v>106</v>
      </c>
      <c r="B52" s="13">
        <v>703</v>
      </c>
      <c r="C52" s="10" t="s">
        <v>72</v>
      </c>
      <c r="D52" s="11" t="s">
        <v>107</v>
      </c>
      <c r="E52" s="14">
        <f t="shared" si="14"/>
        <v>0</v>
      </c>
      <c r="F52" s="14">
        <f t="shared" si="15"/>
        <v>24866</v>
      </c>
      <c r="G52" s="1">
        <v>0</v>
      </c>
      <c r="H52" s="1">
        <v>0</v>
      </c>
      <c r="I52" s="2">
        <v>0</v>
      </c>
      <c r="J52" s="2">
        <v>24866</v>
      </c>
    </row>
    <row r="53" spans="1:10" ht="26.25" thickBot="1">
      <c r="A53" s="17" t="s">
        <v>57</v>
      </c>
      <c r="B53" s="13">
        <v>703</v>
      </c>
      <c r="C53" s="10" t="s">
        <v>72</v>
      </c>
      <c r="D53" s="11">
        <v>4219500</v>
      </c>
      <c r="E53" s="14">
        <f t="shared" si="14"/>
        <v>-97</v>
      </c>
      <c r="F53" s="14">
        <f t="shared" si="15"/>
        <v>-97</v>
      </c>
      <c r="G53" s="1">
        <v>97</v>
      </c>
      <c r="H53" s="1">
        <v>97</v>
      </c>
      <c r="I53" s="2">
        <v>0</v>
      </c>
      <c r="J53" s="2">
        <v>0</v>
      </c>
    </row>
    <row r="54" spans="1:10" ht="25.5" customHeight="1" thickBot="1">
      <c r="A54" s="17" t="s">
        <v>23</v>
      </c>
      <c r="B54" s="13">
        <v>703</v>
      </c>
      <c r="C54" s="10" t="s">
        <v>72</v>
      </c>
      <c r="D54" s="11">
        <v>4219900</v>
      </c>
      <c r="E54" s="14">
        <v>943.1</v>
      </c>
      <c r="F54" s="14">
        <v>205.8</v>
      </c>
      <c r="G54" s="1">
        <v>8262.1</v>
      </c>
      <c r="H54" s="1">
        <v>8262.1</v>
      </c>
      <c r="I54" s="2">
        <v>9205.8</v>
      </c>
      <c r="J54" s="2">
        <v>8454.6</v>
      </c>
    </row>
    <row r="55" spans="1:10" ht="75" customHeight="1" thickBot="1">
      <c r="A55" s="17" t="s">
        <v>27</v>
      </c>
      <c r="B55" s="13">
        <v>703</v>
      </c>
      <c r="C55" s="10" t="s">
        <v>71</v>
      </c>
      <c r="D55" s="11" t="s">
        <v>73</v>
      </c>
      <c r="E55" s="14">
        <f t="shared" si="14"/>
        <v>3.700000000000003</v>
      </c>
      <c r="F55" s="14">
        <f t="shared" si="15"/>
        <v>-28.4</v>
      </c>
      <c r="G55" s="1">
        <v>28.4</v>
      </c>
      <c r="H55" s="1">
        <v>28.4</v>
      </c>
      <c r="I55" s="2">
        <v>32.1</v>
      </c>
      <c r="J55" s="2">
        <v>0</v>
      </c>
    </row>
    <row r="56" spans="1:10" ht="117" customHeight="1" thickBot="1">
      <c r="A56" s="17" t="s">
        <v>115</v>
      </c>
      <c r="B56" s="13">
        <v>703</v>
      </c>
      <c r="C56" s="10" t="s">
        <v>71</v>
      </c>
      <c r="D56" s="11" t="s">
        <v>103</v>
      </c>
      <c r="E56" s="14">
        <f t="shared" si="14"/>
        <v>0</v>
      </c>
      <c r="F56" s="14">
        <f t="shared" si="15"/>
        <v>32.1</v>
      </c>
      <c r="G56" s="1">
        <v>0</v>
      </c>
      <c r="H56" s="1">
        <v>0</v>
      </c>
      <c r="I56" s="2">
        <v>0</v>
      </c>
      <c r="J56" s="2">
        <v>32.1</v>
      </c>
    </row>
    <row r="57" spans="1:10" ht="50.25" customHeight="1" thickBot="1">
      <c r="A57" s="17" t="s">
        <v>28</v>
      </c>
      <c r="B57" s="13">
        <v>703</v>
      </c>
      <c r="C57" s="10" t="s">
        <v>72</v>
      </c>
      <c r="D57" s="11">
        <v>5200901</v>
      </c>
      <c r="E57" s="14">
        <f t="shared" si="14"/>
        <v>-24</v>
      </c>
      <c r="F57" s="14">
        <f t="shared" si="15"/>
        <v>-479</v>
      </c>
      <c r="G57" s="1">
        <v>479</v>
      </c>
      <c r="H57" s="1">
        <v>479</v>
      </c>
      <c r="I57" s="2">
        <v>455</v>
      </c>
      <c r="J57" s="2">
        <v>0</v>
      </c>
    </row>
    <row r="58" spans="1:10" ht="63" customHeight="1" thickBot="1">
      <c r="A58" s="17" t="s">
        <v>108</v>
      </c>
      <c r="B58" s="13">
        <v>703</v>
      </c>
      <c r="C58" s="10" t="s">
        <v>72</v>
      </c>
      <c r="D58" s="11" t="s">
        <v>109</v>
      </c>
      <c r="E58" s="14">
        <f t="shared" si="14"/>
        <v>0</v>
      </c>
      <c r="F58" s="14">
        <f t="shared" si="15"/>
        <v>455</v>
      </c>
      <c r="G58" s="1">
        <v>0</v>
      </c>
      <c r="H58" s="1">
        <v>0</v>
      </c>
      <c r="I58" s="2">
        <v>0</v>
      </c>
      <c r="J58" s="2">
        <v>455</v>
      </c>
    </row>
    <row r="59" spans="1:10" ht="63" customHeight="1" thickBot="1">
      <c r="A59" s="17" t="s">
        <v>29</v>
      </c>
      <c r="B59" s="13">
        <v>703</v>
      </c>
      <c r="C59" s="10" t="s">
        <v>72</v>
      </c>
      <c r="D59" s="11">
        <v>5216200</v>
      </c>
      <c r="E59" s="14">
        <f t="shared" si="14"/>
        <v>370</v>
      </c>
      <c r="F59" s="14">
        <f t="shared" si="15"/>
        <v>370</v>
      </c>
      <c r="G59" s="1">
        <v>1632</v>
      </c>
      <c r="H59" s="1">
        <v>1632</v>
      </c>
      <c r="I59" s="2">
        <v>2002</v>
      </c>
      <c r="J59" s="2">
        <v>2002</v>
      </c>
    </row>
    <row r="60" spans="1:10" ht="63" customHeight="1" thickBot="1">
      <c r="A60" s="17" t="s">
        <v>30</v>
      </c>
      <c r="B60" s="13">
        <v>703</v>
      </c>
      <c r="C60" s="10" t="s">
        <v>72</v>
      </c>
      <c r="D60" s="11">
        <v>5223503</v>
      </c>
      <c r="E60" s="14">
        <f t="shared" si="14"/>
        <v>-498</v>
      </c>
      <c r="F60" s="14">
        <f t="shared" si="15"/>
        <v>-498</v>
      </c>
      <c r="G60" s="1">
        <v>498</v>
      </c>
      <c r="H60" s="1">
        <v>498</v>
      </c>
      <c r="I60" s="2">
        <v>0</v>
      </c>
      <c r="J60" s="2">
        <v>0</v>
      </c>
    </row>
    <row r="61" spans="1:10" ht="165" customHeight="1" thickBot="1">
      <c r="A61" s="17" t="s">
        <v>110</v>
      </c>
      <c r="B61" s="13">
        <v>703</v>
      </c>
      <c r="C61" s="10" t="s">
        <v>72</v>
      </c>
      <c r="D61" s="11" t="s">
        <v>111</v>
      </c>
      <c r="E61" s="14">
        <f t="shared" si="14"/>
        <v>483</v>
      </c>
      <c r="F61" s="14">
        <f t="shared" si="15"/>
        <v>483</v>
      </c>
      <c r="G61" s="1">
        <v>0</v>
      </c>
      <c r="H61" s="1">
        <v>0</v>
      </c>
      <c r="I61" s="2">
        <v>483</v>
      </c>
      <c r="J61" s="2">
        <v>483</v>
      </c>
    </row>
    <row r="62" spans="1:10" ht="63" customHeight="1" thickBot="1">
      <c r="A62" s="17" t="s">
        <v>31</v>
      </c>
      <c r="B62" s="13">
        <v>703</v>
      </c>
      <c r="C62" s="10" t="s">
        <v>72</v>
      </c>
      <c r="D62" s="11">
        <v>7950101</v>
      </c>
      <c r="E62" s="14">
        <f t="shared" si="14"/>
        <v>-189.2</v>
      </c>
      <c r="F62" s="14">
        <f t="shared" si="15"/>
        <v>-189.2</v>
      </c>
      <c r="G62" s="1">
        <v>189.2</v>
      </c>
      <c r="H62" s="1">
        <v>189.2</v>
      </c>
      <c r="I62" s="2">
        <v>0</v>
      </c>
      <c r="J62" s="2">
        <v>0</v>
      </c>
    </row>
    <row r="63" spans="1:10" ht="54.75" customHeight="1" thickBot="1">
      <c r="A63" s="17" t="s">
        <v>112</v>
      </c>
      <c r="B63" s="13">
        <v>703</v>
      </c>
      <c r="C63" s="10" t="s">
        <v>72</v>
      </c>
      <c r="D63" s="11" t="s">
        <v>113</v>
      </c>
      <c r="E63" s="14">
        <v>331.5</v>
      </c>
      <c r="F63" s="14">
        <v>331.5</v>
      </c>
      <c r="G63" s="1">
        <v>0</v>
      </c>
      <c r="H63" s="1">
        <v>0</v>
      </c>
      <c r="I63" s="2">
        <v>2219.1</v>
      </c>
      <c r="J63" s="2">
        <v>2219.1</v>
      </c>
    </row>
    <row r="64" spans="1:10" ht="63.75" customHeight="1" thickBot="1">
      <c r="A64" s="17" t="s">
        <v>120</v>
      </c>
      <c r="B64" s="13">
        <v>703</v>
      </c>
      <c r="C64" s="10" t="s">
        <v>72</v>
      </c>
      <c r="D64" s="11" t="s">
        <v>121</v>
      </c>
      <c r="E64" s="14">
        <v>1735.2</v>
      </c>
      <c r="F64" s="14">
        <v>1735.2</v>
      </c>
      <c r="G64" s="1"/>
      <c r="H64" s="1"/>
      <c r="I64" s="2"/>
      <c r="J64" s="2"/>
    </row>
    <row r="65" spans="1:10" ht="13.5" customHeight="1" thickBot="1">
      <c r="A65" s="17" t="s">
        <v>32</v>
      </c>
      <c r="B65" s="13">
        <v>703</v>
      </c>
      <c r="C65" s="11" t="s">
        <v>74</v>
      </c>
      <c r="D65" s="11"/>
      <c r="E65" s="14">
        <f aca="true" t="shared" si="16" ref="E65:J65">E66+E67+E68</f>
        <v>317.4999999999999</v>
      </c>
      <c r="F65" s="14">
        <f t="shared" si="16"/>
        <v>297.69999999999993</v>
      </c>
      <c r="G65" s="1">
        <f t="shared" si="16"/>
        <v>2177.4</v>
      </c>
      <c r="H65" s="1">
        <f t="shared" si="16"/>
        <v>2177.4</v>
      </c>
      <c r="I65" s="2">
        <f t="shared" si="16"/>
        <v>2494.9</v>
      </c>
      <c r="J65" s="2">
        <f t="shared" si="16"/>
        <v>2475.1</v>
      </c>
    </row>
    <row r="66" spans="1:10" ht="75" customHeight="1" thickBot="1">
      <c r="A66" s="17" t="s">
        <v>33</v>
      </c>
      <c r="B66" s="13">
        <v>703</v>
      </c>
      <c r="C66" s="10" t="s">
        <v>74</v>
      </c>
      <c r="D66" s="11" t="s">
        <v>75</v>
      </c>
      <c r="E66" s="14">
        <f aca="true" t="shared" si="17" ref="E66:F68">I66-G66</f>
        <v>-14</v>
      </c>
      <c r="F66" s="14">
        <f t="shared" si="17"/>
        <v>-14</v>
      </c>
      <c r="G66" s="1">
        <v>14</v>
      </c>
      <c r="H66" s="1">
        <v>14</v>
      </c>
      <c r="I66" s="2">
        <v>0</v>
      </c>
      <c r="J66" s="2">
        <v>0</v>
      </c>
    </row>
    <row r="67" spans="1:10" ht="25.5" customHeight="1" thickBot="1">
      <c r="A67" s="17" t="s">
        <v>23</v>
      </c>
      <c r="B67" s="13">
        <v>703</v>
      </c>
      <c r="C67" s="10" t="s">
        <v>74</v>
      </c>
      <c r="D67" s="11" t="s">
        <v>76</v>
      </c>
      <c r="E67" s="14">
        <f t="shared" si="17"/>
        <v>235.89999999999986</v>
      </c>
      <c r="F67" s="14">
        <f t="shared" si="17"/>
        <v>216.0999999999999</v>
      </c>
      <c r="G67" s="1">
        <v>1431.4</v>
      </c>
      <c r="H67" s="1">
        <v>1431.4</v>
      </c>
      <c r="I67" s="2">
        <v>1667.3</v>
      </c>
      <c r="J67" s="2">
        <v>1647.5</v>
      </c>
    </row>
    <row r="68" spans="1:10" ht="25.5" customHeight="1" thickBot="1">
      <c r="A68" s="17" t="s">
        <v>34</v>
      </c>
      <c r="B68" s="13">
        <v>703</v>
      </c>
      <c r="C68" s="10" t="s">
        <v>74</v>
      </c>
      <c r="D68" s="11">
        <v>4529900</v>
      </c>
      <c r="E68" s="14">
        <f t="shared" si="17"/>
        <v>95.60000000000002</v>
      </c>
      <c r="F68" s="14">
        <f t="shared" si="17"/>
        <v>95.60000000000002</v>
      </c>
      <c r="G68" s="1">
        <v>732</v>
      </c>
      <c r="H68" s="1">
        <v>732</v>
      </c>
      <c r="I68" s="2">
        <v>827.6</v>
      </c>
      <c r="J68" s="2">
        <v>827.6</v>
      </c>
    </row>
    <row r="69" spans="1:10" ht="13.5" thickBot="1">
      <c r="A69" s="17" t="s">
        <v>35</v>
      </c>
      <c r="B69" s="13">
        <v>703</v>
      </c>
      <c r="C69" s="11" t="s">
        <v>77</v>
      </c>
      <c r="D69" s="11"/>
      <c r="E69" s="14">
        <f aca="true" t="shared" si="18" ref="E69:J69">E70+E71+E72+E73</f>
        <v>772.1999999999998</v>
      </c>
      <c r="F69" s="14">
        <f t="shared" si="18"/>
        <v>622.1999999999998</v>
      </c>
      <c r="G69" s="1">
        <f t="shared" si="18"/>
        <v>6102.4</v>
      </c>
      <c r="H69" s="1">
        <f t="shared" si="18"/>
        <v>6102.4</v>
      </c>
      <c r="I69" s="2">
        <f t="shared" si="18"/>
        <v>6874.599999999999</v>
      </c>
      <c r="J69" s="2">
        <f t="shared" si="18"/>
        <v>6724.599999999999</v>
      </c>
    </row>
    <row r="70" spans="1:10" ht="24.75" customHeight="1" thickBot="1">
      <c r="A70" s="17" t="s">
        <v>57</v>
      </c>
      <c r="B70" s="13">
        <v>703</v>
      </c>
      <c r="C70" s="10" t="s">
        <v>77</v>
      </c>
      <c r="D70" s="11" t="s">
        <v>78</v>
      </c>
      <c r="E70" s="14">
        <f aca="true" t="shared" si="19" ref="E70:F73">I70-G70</f>
        <v>-23</v>
      </c>
      <c r="F70" s="14">
        <f t="shared" si="19"/>
        <v>-23</v>
      </c>
      <c r="G70" s="1">
        <v>23</v>
      </c>
      <c r="H70" s="1">
        <v>23</v>
      </c>
      <c r="I70" s="2">
        <v>0</v>
      </c>
      <c r="J70" s="2">
        <v>0</v>
      </c>
    </row>
    <row r="71" spans="1:10" ht="39" thickBot="1">
      <c r="A71" s="17" t="s">
        <v>36</v>
      </c>
      <c r="B71" s="13">
        <v>703</v>
      </c>
      <c r="C71" s="10" t="s">
        <v>77</v>
      </c>
      <c r="D71" s="11">
        <v>4409900</v>
      </c>
      <c r="E71" s="14">
        <f t="shared" si="19"/>
        <v>620.6999999999998</v>
      </c>
      <c r="F71" s="14">
        <f t="shared" si="19"/>
        <v>470.6999999999998</v>
      </c>
      <c r="G71" s="1">
        <v>4737</v>
      </c>
      <c r="H71" s="1">
        <v>4737</v>
      </c>
      <c r="I71" s="2">
        <v>5357.7</v>
      </c>
      <c r="J71" s="2">
        <v>5207.7</v>
      </c>
    </row>
    <row r="72" spans="1:10" ht="13.5" thickBot="1">
      <c r="A72" s="17" t="s">
        <v>37</v>
      </c>
      <c r="B72" s="13">
        <v>703</v>
      </c>
      <c r="C72" s="10" t="s">
        <v>77</v>
      </c>
      <c r="D72" s="11" t="s">
        <v>79</v>
      </c>
      <c r="E72" s="14">
        <f t="shared" si="19"/>
        <v>176.79999999999995</v>
      </c>
      <c r="F72" s="14">
        <f t="shared" si="19"/>
        <v>176.79999999999995</v>
      </c>
      <c r="G72" s="1">
        <v>1259.7</v>
      </c>
      <c r="H72" s="1">
        <v>1259.7</v>
      </c>
      <c r="I72" s="2">
        <v>1436.5</v>
      </c>
      <c r="J72" s="2">
        <v>1436.5</v>
      </c>
    </row>
    <row r="73" spans="1:10" ht="64.5" thickBot="1">
      <c r="A73" s="17" t="s">
        <v>38</v>
      </c>
      <c r="B73" s="13">
        <v>703</v>
      </c>
      <c r="C73" s="10" t="s">
        <v>77</v>
      </c>
      <c r="D73" s="11" t="s">
        <v>80</v>
      </c>
      <c r="E73" s="14">
        <f t="shared" si="19"/>
        <v>-2.299999999999997</v>
      </c>
      <c r="F73" s="14">
        <f t="shared" si="19"/>
        <v>-2.299999999999997</v>
      </c>
      <c r="G73" s="1">
        <v>82.7</v>
      </c>
      <c r="H73" s="1">
        <v>82.7</v>
      </c>
      <c r="I73" s="2">
        <v>80.4</v>
      </c>
      <c r="J73" s="2">
        <v>80.4</v>
      </c>
    </row>
    <row r="74" spans="1:10" ht="13.5" thickBot="1">
      <c r="A74" s="17" t="s">
        <v>39</v>
      </c>
      <c r="B74" s="13">
        <v>703</v>
      </c>
      <c r="C74" s="11" t="s">
        <v>81</v>
      </c>
      <c r="D74" s="11"/>
      <c r="E74" s="14">
        <f>E75</f>
        <v>1.5</v>
      </c>
      <c r="F74" s="14">
        <f>F75</f>
        <v>1.5</v>
      </c>
      <c r="G74" s="1">
        <f>G75</f>
        <v>22.5</v>
      </c>
      <c r="H74" s="1">
        <v>22.5</v>
      </c>
      <c r="I74" s="2">
        <f>I75</f>
        <v>24</v>
      </c>
      <c r="J74" s="2">
        <f>J75</f>
        <v>24</v>
      </c>
    </row>
    <row r="75" spans="1:10" ht="37.5" customHeight="1" thickBot="1">
      <c r="A75" s="17" t="s">
        <v>82</v>
      </c>
      <c r="B75" s="13">
        <v>703</v>
      </c>
      <c r="C75" s="10" t="s">
        <v>81</v>
      </c>
      <c r="D75" s="11">
        <v>4910100</v>
      </c>
      <c r="E75" s="14">
        <f>I75-G75</f>
        <v>1.5</v>
      </c>
      <c r="F75" s="14">
        <f>J75-H75</f>
        <v>1.5</v>
      </c>
      <c r="G75" s="1">
        <v>22.5</v>
      </c>
      <c r="H75" s="1">
        <v>22.5</v>
      </c>
      <c r="I75" s="2">
        <v>24</v>
      </c>
      <c r="J75" s="2">
        <v>24</v>
      </c>
    </row>
    <row r="76" spans="1:10" ht="13.5" customHeight="1" thickBot="1">
      <c r="A76" s="17" t="s">
        <v>40</v>
      </c>
      <c r="B76" s="13">
        <v>703</v>
      </c>
      <c r="C76" s="11" t="s">
        <v>83</v>
      </c>
      <c r="D76" s="11"/>
      <c r="E76" s="14">
        <f>E77+E78</f>
        <v>58.3</v>
      </c>
      <c r="F76" s="14">
        <f>F77+F78</f>
        <v>58.3</v>
      </c>
      <c r="G76" s="1">
        <f>G77+G78</f>
        <v>405.3</v>
      </c>
      <c r="H76" s="1">
        <v>405.3</v>
      </c>
      <c r="I76" s="2">
        <f>I77+I78</f>
        <v>463.6</v>
      </c>
      <c r="J76" s="2">
        <f>J77+J78</f>
        <v>463.6</v>
      </c>
    </row>
    <row r="77" spans="1:10" ht="64.5" thickBot="1">
      <c r="A77" s="17" t="s">
        <v>38</v>
      </c>
      <c r="B77" s="13">
        <v>703</v>
      </c>
      <c r="C77" s="10" t="s">
        <v>83</v>
      </c>
      <c r="D77" s="11">
        <v>5216100</v>
      </c>
      <c r="E77" s="14">
        <f>I77-G77</f>
        <v>0.29999999999999893</v>
      </c>
      <c r="F77" s="14">
        <f>J77-H77</f>
        <v>0.29999999999999893</v>
      </c>
      <c r="G77" s="1">
        <v>9.3</v>
      </c>
      <c r="H77" s="1">
        <v>9.3</v>
      </c>
      <c r="I77" s="2">
        <v>9.6</v>
      </c>
      <c r="J77" s="2">
        <v>9.6</v>
      </c>
    </row>
    <row r="78" spans="1:10" ht="63" customHeight="1" thickBot="1">
      <c r="A78" s="17" t="s">
        <v>84</v>
      </c>
      <c r="B78" s="13">
        <v>703</v>
      </c>
      <c r="C78" s="10" t="s">
        <v>83</v>
      </c>
      <c r="D78" s="11">
        <v>5216200</v>
      </c>
      <c r="E78" s="14">
        <f>I78-G78</f>
        <v>58</v>
      </c>
      <c r="F78" s="14">
        <f>J78-H78</f>
        <v>58</v>
      </c>
      <c r="G78" s="1">
        <v>396</v>
      </c>
      <c r="H78" s="1">
        <v>396</v>
      </c>
      <c r="I78" s="2">
        <v>454</v>
      </c>
      <c r="J78" s="2">
        <v>454</v>
      </c>
    </row>
    <row r="79" spans="1:10" ht="13.5" thickBot="1">
      <c r="A79" s="17" t="s">
        <v>41</v>
      </c>
      <c r="B79" s="13">
        <v>703</v>
      </c>
      <c r="C79" s="11" t="s">
        <v>85</v>
      </c>
      <c r="D79" s="11"/>
      <c r="E79" s="14">
        <f>E80+E81</f>
        <v>-23</v>
      </c>
      <c r="F79" s="14">
        <f>F80+F81</f>
        <v>-23</v>
      </c>
      <c r="G79" s="1">
        <f>G80</f>
        <v>602</v>
      </c>
      <c r="H79" s="1">
        <f>H80</f>
        <v>602</v>
      </c>
      <c r="I79" s="2">
        <f>I80</f>
        <v>579</v>
      </c>
      <c r="J79" s="2">
        <f>J80</f>
        <v>0</v>
      </c>
    </row>
    <row r="80" spans="1:10" ht="88.5" customHeight="1" thickBot="1">
      <c r="A80" s="17" t="s">
        <v>42</v>
      </c>
      <c r="B80" s="13">
        <v>703</v>
      </c>
      <c r="C80" s="10" t="s">
        <v>85</v>
      </c>
      <c r="D80" s="11" t="s">
        <v>86</v>
      </c>
      <c r="E80" s="14">
        <f>I80-G80</f>
        <v>-23</v>
      </c>
      <c r="F80" s="14">
        <f>J80-H80</f>
        <v>-602</v>
      </c>
      <c r="G80" s="1">
        <v>602</v>
      </c>
      <c r="H80" s="1">
        <v>602</v>
      </c>
      <c r="I80" s="2">
        <v>579</v>
      </c>
      <c r="J80" s="2">
        <v>0</v>
      </c>
    </row>
    <row r="81" spans="1:10" ht="114" customHeight="1" thickBot="1">
      <c r="A81" s="17" t="s">
        <v>104</v>
      </c>
      <c r="B81" s="13"/>
      <c r="C81" s="10"/>
      <c r="D81" s="11"/>
      <c r="E81" s="14">
        <f>I81-G81</f>
        <v>0</v>
      </c>
      <c r="F81" s="14">
        <f>J81-H81</f>
        <v>579</v>
      </c>
      <c r="G81" s="1">
        <v>0</v>
      </c>
      <c r="H81" s="1">
        <v>0</v>
      </c>
      <c r="I81" s="2">
        <v>0</v>
      </c>
      <c r="J81" s="2">
        <v>579</v>
      </c>
    </row>
    <row r="82" spans="1:10" ht="13.5" thickBot="1">
      <c r="A82" s="17" t="s">
        <v>43</v>
      </c>
      <c r="B82" s="13">
        <v>703</v>
      </c>
      <c r="C82" s="11" t="s">
        <v>87</v>
      </c>
      <c r="D82" s="11"/>
      <c r="E82" s="14">
        <f aca="true" t="shared" si="20" ref="E82:J82">E83</f>
        <v>-20</v>
      </c>
      <c r="F82" s="14">
        <f t="shared" si="20"/>
        <v>-20</v>
      </c>
      <c r="G82" s="1">
        <f t="shared" si="20"/>
        <v>100</v>
      </c>
      <c r="H82" s="1">
        <f t="shared" si="20"/>
        <v>100</v>
      </c>
      <c r="I82" s="2">
        <f t="shared" si="20"/>
        <v>80</v>
      </c>
      <c r="J82" s="2">
        <f t="shared" si="20"/>
        <v>80</v>
      </c>
    </row>
    <row r="83" spans="1:10" ht="13.5" customHeight="1" thickBot="1">
      <c r="A83" s="17" t="s">
        <v>44</v>
      </c>
      <c r="B83" s="13">
        <v>703</v>
      </c>
      <c r="C83" s="10" t="s">
        <v>87</v>
      </c>
      <c r="D83" s="11">
        <v>4560000</v>
      </c>
      <c r="E83" s="14">
        <f>I83-G83</f>
        <v>-20</v>
      </c>
      <c r="F83" s="14">
        <f>J83-H83</f>
        <v>-20</v>
      </c>
      <c r="G83" s="1">
        <v>100</v>
      </c>
      <c r="H83" s="1">
        <v>100</v>
      </c>
      <c r="I83" s="2">
        <v>80</v>
      </c>
      <c r="J83" s="2">
        <v>80</v>
      </c>
    </row>
    <row r="84" spans="1:10" ht="13.5" thickBot="1">
      <c r="A84" s="18" t="s">
        <v>45</v>
      </c>
      <c r="B84" s="19"/>
      <c r="C84" s="19"/>
      <c r="D84" s="19"/>
      <c r="E84" s="20">
        <f aca="true" t="shared" si="21" ref="E84:J84">E11+E13+E16+E18+E20+E22+E24+E27+E29+E31+E34+E39+E42+E50+E65+E69+E74+E76+E79+E82</f>
        <v>7799.000000000001</v>
      </c>
      <c r="F84" s="20">
        <f t="shared" si="21"/>
        <v>5382.200000000001</v>
      </c>
      <c r="G84" s="3">
        <f t="shared" si="21"/>
        <v>64746.3</v>
      </c>
      <c r="H84" s="3">
        <f t="shared" si="21"/>
        <v>64504.100000000006</v>
      </c>
      <c r="I84" s="3">
        <f t="shared" si="21"/>
        <v>72698.3</v>
      </c>
      <c r="J84" s="3">
        <f t="shared" si="21"/>
        <v>70699.3</v>
      </c>
    </row>
  </sheetData>
  <sheetProtection/>
  <mergeCells count="9">
    <mergeCell ref="J8:J9"/>
    <mergeCell ref="E8:E9"/>
    <mergeCell ref="F8:F9"/>
    <mergeCell ref="B8:D8"/>
    <mergeCell ref="G8:G9"/>
    <mergeCell ref="A6:F6"/>
    <mergeCell ref="H8:H9"/>
    <mergeCell ref="A8:A9"/>
    <mergeCell ref="I8:I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2012-03-07T07:14:00Z</cp:lastPrinted>
  <dcterms:created xsi:type="dcterms:W3CDTF">2011-12-21T08:47:49Z</dcterms:created>
  <dcterms:modified xsi:type="dcterms:W3CDTF">2012-03-07T07:14:03Z</dcterms:modified>
  <cp:category/>
  <cp:version/>
  <cp:contentType/>
  <cp:contentStatus/>
</cp:coreProperties>
</file>