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0" windowHeight="8192" windowWidth="16384" xWindow="0" yWindow="0"/>
  </bookViews>
  <sheets>
    <sheet name="пос. Золотково" sheetId="1" state="visible" r:id="rId2"/>
    <sheet name="пос. Золотково (перечень)" sheetId="2" state="visible" r:id="rId3"/>
    <sheet name="пос. Мезиновский (реестр)" sheetId="3" state="visible" r:id="rId4"/>
    <sheet name="пос. Мезиновский (перечень)" sheetId="4" state="visible" r:id="rId5"/>
    <sheet name="город Курлово (реестр)" sheetId="5" state="visible" r:id="rId6"/>
    <sheet name="город Курлово (перечень)" sheetId="6" state="visible" r:id="rId7"/>
  </sheets>
  <calcPr iterateCount="100" refMode="A1" iterate="false" iterateDelta="0.0001"/>
</workbook>
</file>

<file path=xl/sharedStrings.xml><?xml version="1.0" encoding="utf-8"?>
<sst xmlns="http://schemas.openxmlformats.org/spreadsheetml/2006/main" count="396" uniqueCount="98">
  <si>
    <t> </t>
  </si>
  <si>
    <t>Приложение  1</t>
  </si>
  <si>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</si>
  <si>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</si>
  <si>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</si>
  <si>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</si>
  <si>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</si>
  <si>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</si>
  <si>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</si>
  <si>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</si>
  <si>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</si>
  <si>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</si>
  <si>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</si>
  <si>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</si>
  <si>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</si>
  <si>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</si>
  <si>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</si>
  <si>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</si>
  <si>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</si>
  <si>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</si>
  <si>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</si>
  <si>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Итого по поселок Золотково на 2017 год</t>
  </si>
  <si>
    <t>п Золотково ул Ломоносова д.17</t>
  </si>
  <si>
    <t>Итого по поселок Золотково на 2018 год</t>
  </si>
  <si>
    <t>п Золотково ул 40 лет Октября д.2</t>
  </si>
  <si>
    <t>п Золотково ул Карла Маркса д.1</t>
  </si>
  <si>
    <t>п Золотково ул Социалистическая д.26</t>
  </si>
  <si>
    <t>Итого по поселок Золотково на 2019 год</t>
  </si>
  <si>
    <t>п Золотково ул Социалистическая д.27</t>
  </si>
  <si>
    <t>Приложение 2 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</si>
  <si>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</si>
  <si>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</si>
  <si>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</si>
  <si>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</si>
  <si>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</si>
  <si>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</si>
  <si>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</si>
  <si>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</si>
  <si>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</si>
  <si>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</si>
  <si>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</si>
  <si>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</si>
  <si>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</si>
  <si>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</si>
  <si>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</si>
  <si>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</si>
  <si>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</si>
  <si>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</si>
  <si>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</si>
  <si>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</si>
  <si>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</si>
  <si>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</si>
  <si>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X</t>
  </si>
  <si>
    <t>Каменные, кирпичные</t>
  </si>
  <si>
    <t>РО</t>
  </si>
  <si>
    <t>05.2017</t>
  </si>
  <si>
    <t>1975</t>
  </si>
  <si>
    <t>2</t>
  </si>
  <si>
    <t>10.2018</t>
  </si>
  <si>
    <t>09.2018</t>
  </si>
  <si>
    <t>1965</t>
  </si>
  <si>
    <t>Деревянные</t>
  </si>
  <si>
    <t>3</t>
  </si>
  <si>
    <t>1969</t>
  </si>
  <si>
    <t>09.2019</t>
  </si>
  <si>
    <t>Итого по поселок Мезиновский на 2017 год</t>
  </si>
  <si>
    <t>п Мезиновский ул Строительная д.44</t>
  </si>
  <si>
    <t>Итого по поселок Мезиновский на 2019 год</t>
  </si>
  <si>
    <t>п Мезиновский ул Вокзальная д.32</t>
  </si>
  <si>
    <t>п Мезиновский ул Мира д.4</t>
  </si>
  <si>
    <t>п Мезиновский ул Новая д.3</t>
  </si>
  <si>
    <t>п Мезиновский ул Строительная д.16</t>
  </si>
  <si>
    <t>п Мезиновский ул Строительная д.18</t>
  </si>
  <si>
    <t>п Мезиновский ул Строительная д.20</t>
  </si>
  <si>
    <t>п Мезиновский ул Строительная д.21</t>
  </si>
  <si>
    <t>п Мезиновский ул Строительная д.37</t>
  </si>
  <si>
    <t>п Мезиновский ул Центральная д.5</t>
  </si>
  <si>
    <t>03.2017</t>
  </si>
  <si>
    <t>1953</t>
  </si>
  <si>
    <t>1</t>
  </si>
  <si>
    <t>06.2019</t>
  </si>
  <si>
    <t>1961</t>
  </si>
  <si>
    <t>10.2019</t>
  </si>
  <si>
    <t>1963</t>
  </si>
  <si>
    <t>1955</t>
  </si>
  <si>
    <t>08.2019</t>
  </si>
  <si>
    <t>1957</t>
  </si>
  <si>
    <t>04.2019</t>
  </si>
  <si>
    <t>1960</t>
  </si>
  <si>
    <t>07.2019</t>
  </si>
  <si>
    <t>2014</t>
  </si>
  <si>
    <t>05.2019</t>
  </si>
  <si>
    <t>Каркаснозасыпной</t>
  </si>
  <si>
    <t>Итого по город Курлово на 2017 год</t>
  </si>
  <si>
    <t>г Курлово ул Советская д.2</t>
  </si>
  <si>
    <t>Итого по город Курлово на 2019 год</t>
  </si>
  <si>
    <t>г Курлово ул Стекольщиков д.1А</t>
  </si>
  <si>
    <t>г Курлово ул Центральная д.11</t>
  </si>
</sst>
</file>

<file path=xl/styles.xml><?xml version="1.0" encoding="utf-8"?>
<styleSheet xmlns="http://schemas.openxmlformats.org/spreadsheetml/2006/main">
  <numFmts count="7">
    <numFmt formatCode="GENERAL" numFmtId="164"/>
    <numFmt formatCode="0" numFmtId="165"/>
    <numFmt formatCode="#,##0.00" numFmtId="166"/>
    <numFmt formatCode="0.00" numFmtId="167"/>
    <numFmt formatCode="###,###,###,##0" numFmtId="168"/>
    <numFmt formatCode="###,###,###,##0.00" numFmtId="169"/>
    <numFmt formatCode="#,##0" numFmtId="17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9" numFmtId="164">
      <alignment horizontal="general" indent="0" shrinkToFit="false" textRotation="0" vertical="bottom" wrapText="false"/>
      <protection hidden="false" locked="true"/>
    </xf>
  </cellStyleXfs>
  <cellXfs count="45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6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7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4" numFmtId="166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7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8" xfId="0">
      <alignment horizontal="left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9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6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21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4" numFmtId="166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5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6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90" vertical="center" wrapText="tru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9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9" xfId="0">
      <alignment horizontal="left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9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4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70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22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9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6" xfId="22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0" fontId="10" numFmtId="164" xfId="22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6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70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70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6" xfId="0">
      <alignment horizontal="right" indent="0" shrinkToFit="false" textRotation="0" vertical="center" wrapText="false"/>
      <protection hidden="false" locked="true"/>
    </xf>
    <xf applyAlignment="false" applyBorder="true" applyFont="true" applyProtection="false" borderId="1" fillId="2" fontId="4" numFmtId="166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70" xfId="0">
      <alignment horizontal="center" indent="0" shrinkToFit="false" textRotation="0" vertical="center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Обычный 3" xfId="20"/>
    <cellStyle builtinId="54" customBuiltin="true" name="Excel Built-in Обычный_Лист1" xfId="21"/>
    <cellStyle builtinId="54" customBuiltin="true" name="Excel Built-in Обычный 5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24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C17" activeCellId="0" pane="topLeft" sqref="C17"/>
    </sheetView>
  </sheetViews>
  <sheetFormatPr defaultRowHeight="15"/>
  <cols>
    <col collapsed="false" hidden="false" max="1" min="1" style="0" width="4.42857142857143"/>
    <col collapsed="false" hidden="false" max="2" min="2" style="0" width="17.0714285714286"/>
    <col collapsed="false" hidden="false" max="3" min="3" style="0" width="31.4540816326531"/>
    <col collapsed="false" hidden="false" max="4" min="4" style="0" width="12.6377551020408"/>
    <col collapsed="false" hidden="false" max="5" min="5" style="0" width="14.8571428571429"/>
    <col collapsed="false" hidden="false" max="6" min="6" style="0" width="9.13265306122449"/>
    <col collapsed="false" hidden="false" max="7" min="7" style="0" width="13.5714285714286"/>
    <col collapsed="false" hidden="false" max="8" min="8" style="0" width="11.8622448979592"/>
    <col collapsed="false" hidden="false" max="9" min="9" style="0" width="14.515306122449"/>
    <col collapsed="false" hidden="false" max="10" min="10" style="0" width="9.4030612244898"/>
    <col collapsed="false" hidden="false" max="11" min="11" style="0" width="7.65816326530612"/>
    <col collapsed="false" hidden="false" max="12" min="12" style="0" width="11.8622448979592"/>
    <col collapsed="false" hidden="false" max="13" min="13" style="0" width="13.5714285714286"/>
    <col collapsed="false" hidden="false" max="14" min="14" style="0" width="10.2142857142857"/>
    <col collapsed="false" hidden="false" max="15" min="15" style="0" width="10.3469387755102"/>
    <col collapsed="false" hidden="false" max="16" min="16" style="0" width="12.7091836734694"/>
    <col collapsed="false" hidden="false" max="17" min="17" style="0" width="16.3979591836735"/>
    <col collapsed="false" hidden="false" max="18" min="18" style="0" width="13.7040816326531"/>
    <col collapsed="false" hidden="false" max="19" min="19" style="0" width="13.1377551020408"/>
    <col collapsed="false" hidden="false" max="1025" min="20" style="0" width="8.72959183673469"/>
  </cols>
  <sheetData>
    <row collapsed="false" customFormat="false" customHeight="false" hidden="false" ht="14.05" outlineLevel="0" r="1"/>
    <row collapsed="false" customFormat="false" customHeight="false" hidden="false" ht="14.05" outlineLevel="0" r="2"/>
    <row collapsed="false" customFormat="false" customHeight="false" hidden="false" ht="14.05" outlineLevel="0" r="3"/>
    <row collapsed="false" customFormat="false" customHeight="false" hidden="false" ht="14.05" outlineLevel="0" r="4">
      <c r="J4" s="1" t="s">
        <v>0</v>
      </c>
      <c r="K4" s="1"/>
      <c r="L4" s="1" t="s">
        <v>0</v>
      </c>
      <c r="M4" s="1"/>
      <c r="Q4" s="1" t="s">
        <v>1</v>
      </c>
      <c r="R4" s="1"/>
    </row>
    <row collapsed="false" customFormat="false" customHeight="true" hidden="false" ht="15" outlineLevel="0" r="6">
      <c r="B6" s="2" t="s">
        <v>2</v>
      </c>
      <c r="C6" s="3" t="s">
        <v>3</v>
      </c>
      <c r="D6" s="4" t="s">
        <v>4</v>
      </c>
      <c r="E6" s="3" t="s">
        <v>5</v>
      </c>
      <c r="F6" s="3"/>
      <c r="G6" s="3"/>
      <c r="H6" s="3"/>
      <c r="I6" s="3"/>
      <c r="J6" s="3"/>
      <c r="K6" s="3"/>
      <c r="L6" s="3"/>
      <c r="M6" s="3"/>
      <c r="N6" s="3"/>
      <c r="O6" s="3"/>
      <c r="P6" s="3" t="s">
        <v>6</v>
      </c>
      <c r="Q6" s="3"/>
      <c r="R6" s="3"/>
      <c r="S6" s="3"/>
    </row>
    <row collapsed="false" customFormat="false" customHeight="true" hidden="false" ht="68.65" outlineLevel="0" r="7">
      <c r="B7" s="2"/>
      <c r="C7" s="3"/>
      <c r="D7" s="4"/>
      <c r="E7" s="3" t="s">
        <v>7</v>
      </c>
      <c r="F7" s="3" t="s">
        <v>8</v>
      </c>
      <c r="G7" s="3"/>
      <c r="H7" s="3" t="s">
        <v>9</v>
      </c>
      <c r="I7" s="3"/>
      <c r="J7" s="3" t="s">
        <v>10</v>
      </c>
      <c r="K7" s="3"/>
      <c r="L7" s="3" t="s">
        <v>11</v>
      </c>
      <c r="M7" s="3"/>
      <c r="N7" s="3" t="s">
        <v>12</v>
      </c>
      <c r="O7" s="3"/>
      <c r="P7" s="3" t="s">
        <v>13</v>
      </c>
      <c r="Q7" s="3" t="s">
        <v>14</v>
      </c>
      <c r="R7" s="3" t="s">
        <v>15</v>
      </c>
      <c r="S7" s="5" t="s">
        <v>16</v>
      </c>
    </row>
    <row collapsed="false" customFormat="false" customHeight="false" hidden="false" ht="15" outlineLevel="0" r="8">
      <c r="B8" s="2"/>
      <c r="C8" s="3"/>
      <c r="D8" s="6" t="s">
        <v>17</v>
      </c>
      <c r="E8" s="7" t="s">
        <v>17</v>
      </c>
      <c r="F8" s="7" t="s">
        <v>18</v>
      </c>
      <c r="G8" s="7" t="s">
        <v>17</v>
      </c>
      <c r="H8" s="7" t="s">
        <v>19</v>
      </c>
      <c r="I8" s="7" t="s">
        <v>17</v>
      </c>
      <c r="J8" s="7" t="s">
        <v>19</v>
      </c>
      <c r="K8" s="7" t="s">
        <v>17</v>
      </c>
      <c r="L8" s="7" t="s">
        <v>19</v>
      </c>
      <c r="M8" s="7" t="s">
        <v>17</v>
      </c>
      <c r="N8" s="7" t="s">
        <v>20</v>
      </c>
      <c r="O8" s="7" t="s">
        <v>17</v>
      </c>
      <c r="P8" s="7" t="s">
        <v>17</v>
      </c>
      <c r="Q8" s="7" t="s">
        <v>17</v>
      </c>
      <c r="R8" s="7" t="s">
        <v>17</v>
      </c>
      <c r="S8" s="8" t="s">
        <v>17</v>
      </c>
    </row>
    <row collapsed="false" customFormat="false" customHeight="false" hidden="false" ht="15" outlineLevel="0" r="9">
      <c r="B9" s="9" t="n">
        <v>1</v>
      </c>
      <c r="C9" s="7" t="n">
        <v>2</v>
      </c>
      <c r="D9" s="7" t="n">
        <v>3</v>
      </c>
      <c r="E9" s="7" t="n">
        <v>4</v>
      </c>
      <c r="F9" s="7" t="n">
        <v>5</v>
      </c>
      <c r="G9" s="7" t="n">
        <v>6</v>
      </c>
      <c r="H9" s="7" t="n">
        <v>7</v>
      </c>
      <c r="I9" s="7" t="n">
        <v>8</v>
      </c>
      <c r="J9" s="7" t="n">
        <v>9</v>
      </c>
      <c r="K9" s="7" t="n">
        <v>10</v>
      </c>
      <c r="L9" s="7" t="n">
        <v>11</v>
      </c>
      <c r="M9" s="7" t="n">
        <v>12</v>
      </c>
      <c r="N9" s="7" t="n">
        <v>13</v>
      </c>
      <c r="O9" s="7" t="n">
        <v>14</v>
      </c>
      <c r="P9" s="7" t="n">
        <v>15</v>
      </c>
      <c r="Q9" s="7" t="n">
        <v>16</v>
      </c>
      <c r="R9" s="7" t="n">
        <v>17</v>
      </c>
      <c r="S9" s="7" t="n">
        <v>18</v>
      </c>
    </row>
    <row collapsed="false" customFormat="false" customHeight="false" hidden="false" ht="15" outlineLevel="0" r="10">
      <c r="B10" s="10" t="s">
        <v>21</v>
      </c>
      <c r="C10" s="11"/>
      <c r="D10" s="12" t="n">
        <f aca="false">E10+G10+I10+K10+M10+O10+P10+Q10+R10+S10</f>
        <v>1702590</v>
      </c>
      <c r="E10" s="12" t="n">
        <f aca="false">E11</f>
        <v>0</v>
      </c>
      <c r="F10" s="13" t="n">
        <v>0</v>
      </c>
      <c r="G10" s="12" t="n">
        <f aca="false">G11</f>
        <v>0</v>
      </c>
      <c r="H10" s="12" t="n">
        <f aca="false">H11</f>
        <v>824</v>
      </c>
      <c r="I10" s="12" t="n">
        <f aca="false">I11</f>
        <v>1678475.67</v>
      </c>
      <c r="J10" s="12" t="n">
        <f aca="false">J11</f>
        <v>0</v>
      </c>
      <c r="K10" s="12" t="n">
        <f aca="false">K11</f>
        <v>0</v>
      </c>
      <c r="L10" s="12" t="n">
        <f aca="false">L11</f>
        <v>0</v>
      </c>
      <c r="M10" s="12" t="n">
        <f aca="false">M11</f>
        <v>0</v>
      </c>
      <c r="N10" s="12" t="n">
        <f aca="false">N11</f>
        <v>0</v>
      </c>
      <c r="O10" s="12" t="n">
        <f aca="false">O11</f>
        <v>0</v>
      </c>
      <c r="P10" s="12" t="n">
        <f aca="false">P11</f>
        <v>0</v>
      </c>
      <c r="Q10" s="12" t="n">
        <f aca="false">Q11</f>
        <v>0</v>
      </c>
      <c r="R10" s="12" t="n">
        <f aca="false">R11</f>
        <v>0</v>
      </c>
      <c r="S10" s="12" t="n">
        <f aca="false">S11</f>
        <v>24114.33</v>
      </c>
    </row>
    <row collapsed="false" customFormat="false" customHeight="false" hidden="false" ht="14.05" outlineLevel="0" r="11">
      <c r="A11" s="0" t="s">
        <v>0</v>
      </c>
      <c r="B11" s="14" t="n">
        <v>1</v>
      </c>
      <c r="C11" s="15" t="s">
        <v>22</v>
      </c>
      <c r="D11" s="16" t="n">
        <f aca="false">E11+G11+I11+K11+M11+O11+P11+Q11+R11+S11</f>
        <v>1702590</v>
      </c>
      <c r="E11" s="12" t="n">
        <v>0</v>
      </c>
      <c r="F11" s="17" t="n">
        <v>0</v>
      </c>
      <c r="G11" s="12" t="n">
        <v>0</v>
      </c>
      <c r="H11" s="18" t="n">
        <v>824</v>
      </c>
      <c r="I11" s="16" t="n">
        <f aca="false">1607622+70853.67</f>
        <v>1678475.67</v>
      </c>
      <c r="J11" s="19" t="n">
        <v>0</v>
      </c>
      <c r="K11" s="12" t="n">
        <v>0</v>
      </c>
      <c r="L11" s="19" t="n">
        <v>0</v>
      </c>
      <c r="M11" s="12" t="n">
        <v>0</v>
      </c>
      <c r="N11" s="19" t="n">
        <v>0</v>
      </c>
      <c r="O11" s="12" t="n">
        <v>0</v>
      </c>
      <c r="P11" s="12" t="n">
        <v>0</v>
      </c>
      <c r="Q11" s="19" t="n">
        <v>0</v>
      </c>
      <c r="R11" s="19" t="n">
        <v>0</v>
      </c>
      <c r="S11" s="16" t="n">
        <v>24114.33</v>
      </c>
    </row>
    <row collapsed="false" customFormat="false" customHeight="false" hidden="false" ht="15" outlineLevel="0" r="12">
      <c r="B12" s="20" t="s">
        <v>23</v>
      </c>
      <c r="C12" s="15"/>
      <c r="D12" s="21" t="n">
        <f aca="false">SUM(D13:D15)</f>
        <v>6688700.56</v>
      </c>
      <c r="E12" s="21" t="n">
        <f aca="false">SUM(E13:E15)</f>
        <v>0</v>
      </c>
      <c r="F12" s="22" t="n">
        <f aca="false">SUM(F13:F15)</f>
        <v>0</v>
      </c>
      <c r="G12" s="21" t="n">
        <f aca="false">SUM(G13:G15)</f>
        <v>0</v>
      </c>
      <c r="H12" s="21" t="n">
        <f aca="false">SUM(H13:H15)</f>
        <v>1601.5</v>
      </c>
      <c r="I12" s="21" t="n">
        <f aca="false">SUM(I13:I15)</f>
        <v>4943694</v>
      </c>
      <c r="J12" s="21" t="n">
        <f aca="false">SUM(J13:J15)</f>
        <v>0</v>
      </c>
      <c r="K12" s="21" t="n">
        <f aca="false">SUM(K13:K15)</f>
        <v>0</v>
      </c>
      <c r="L12" s="21" t="n">
        <f aca="false">SUM(L13:L15)</f>
        <v>398</v>
      </c>
      <c r="M12" s="21" t="n">
        <f aca="false">SUM(M13:M15)</f>
        <v>1095006.56</v>
      </c>
      <c r="N12" s="21" t="n">
        <f aca="false">SUM(N13:N15)</f>
        <v>0</v>
      </c>
      <c r="O12" s="21" t="n">
        <f aca="false">SUM(O13:O15)</f>
        <v>0</v>
      </c>
      <c r="P12" s="21" t="n">
        <f aca="false">SUM(P13:P15)</f>
        <v>0</v>
      </c>
      <c r="Q12" s="21" t="n">
        <f aca="false">SUM(Q13:Q15)</f>
        <v>0</v>
      </c>
      <c r="R12" s="21" t="n">
        <f aca="false">SUM(R13:R15)</f>
        <v>0</v>
      </c>
      <c r="S12" s="21" t="n">
        <f aca="false">SUM(S13:S15)</f>
        <v>650000</v>
      </c>
    </row>
    <row collapsed="false" customFormat="false" customHeight="false" hidden="false" ht="15" outlineLevel="0" r="13">
      <c r="B13" s="23" t="n">
        <v>1</v>
      </c>
      <c r="C13" s="15" t="s">
        <v>24</v>
      </c>
      <c r="D13" s="21" t="n">
        <f aca="false">E13+G13+I13+K13+M13+O13+P13+Q13+R13+S13</f>
        <v>1975113.6</v>
      </c>
      <c r="E13" s="24" t="n">
        <v>0</v>
      </c>
      <c r="F13" s="25" t="n">
        <v>0</v>
      </c>
      <c r="G13" s="24" t="n">
        <v>0</v>
      </c>
      <c r="H13" s="24" t="n">
        <v>581.6</v>
      </c>
      <c r="I13" s="24" t="n">
        <v>1810113.6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0</v>
      </c>
      <c r="S13" s="24" t="n">
        <v>165000</v>
      </c>
    </row>
    <row collapsed="false" customFormat="false" customHeight="false" hidden="false" ht="15" outlineLevel="0" r="14">
      <c r="B14" s="23" t="n">
        <v>2</v>
      </c>
      <c r="C14" s="15" t="s">
        <v>25</v>
      </c>
      <c r="D14" s="21" t="n">
        <f aca="false">E14+G14+I14+K14+M14+O14+P14+Q14+R14+S14</f>
        <v>1952700</v>
      </c>
      <c r="E14" s="24" t="n">
        <v>0</v>
      </c>
      <c r="F14" s="25" t="n">
        <v>0</v>
      </c>
      <c r="G14" s="24" t="n">
        <v>0</v>
      </c>
      <c r="H14" s="24" t="n">
        <v>575</v>
      </c>
      <c r="I14" s="24" t="n">
        <v>1787700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0</v>
      </c>
      <c r="S14" s="24" t="n">
        <v>165000</v>
      </c>
    </row>
    <row collapsed="false" customFormat="false" customHeight="false" hidden="false" ht="15" outlineLevel="0" r="15">
      <c r="B15" s="23" t="n">
        <v>3</v>
      </c>
      <c r="C15" s="15" t="s">
        <v>26</v>
      </c>
      <c r="D15" s="21" t="n">
        <f aca="false">E15+G15+I15+K15+M15+O15+P15+Q15+R15+S15</f>
        <v>2760886.96</v>
      </c>
      <c r="E15" s="24" t="n">
        <v>0</v>
      </c>
      <c r="F15" s="25" t="n">
        <v>0</v>
      </c>
      <c r="G15" s="24" t="n">
        <v>0</v>
      </c>
      <c r="H15" s="24" t="n">
        <v>444.9</v>
      </c>
      <c r="I15" s="24" t="n">
        <v>1345880.4</v>
      </c>
      <c r="J15" s="24" t="n">
        <v>0</v>
      </c>
      <c r="K15" s="24" t="n">
        <v>0</v>
      </c>
      <c r="L15" s="24" t="n">
        <v>398</v>
      </c>
      <c r="M15" s="24" t="n">
        <v>1095006.56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0</v>
      </c>
      <c r="S15" s="24" t="n">
        <v>320000</v>
      </c>
    </row>
    <row collapsed="false" customFormat="false" customHeight="false" hidden="false" ht="15" outlineLevel="0" r="16">
      <c r="B16" s="20" t="s">
        <v>27</v>
      </c>
      <c r="C16" s="15"/>
      <c r="D16" s="21" t="n">
        <f aca="false">D17</f>
        <v>1256288</v>
      </c>
      <c r="E16" s="21" t="n">
        <f aca="false">E17</f>
        <v>0</v>
      </c>
      <c r="F16" s="22" t="n">
        <f aca="false">F17</f>
        <v>0</v>
      </c>
      <c r="G16" s="21" t="n">
        <f aca="false">G17</f>
        <v>0</v>
      </c>
      <c r="H16" s="21" t="n">
        <f aca="false">H17</f>
        <v>0</v>
      </c>
      <c r="I16" s="21" t="n">
        <f aca="false">I17</f>
        <v>0</v>
      </c>
      <c r="J16" s="21" t="n">
        <f aca="false">J17</f>
        <v>0</v>
      </c>
      <c r="K16" s="21" t="n">
        <f aca="false">K17</f>
        <v>0</v>
      </c>
      <c r="L16" s="21" t="n">
        <f aca="false">L17</f>
        <v>400</v>
      </c>
      <c r="M16" s="21" t="n">
        <f aca="false">M17</f>
        <v>1101288</v>
      </c>
      <c r="N16" s="21" t="n">
        <f aca="false">N17</f>
        <v>0</v>
      </c>
      <c r="O16" s="21" t="n">
        <f aca="false">O17</f>
        <v>0</v>
      </c>
      <c r="P16" s="21" t="n">
        <f aca="false">P17</f>
        <v>0</v>
      </c>
      <c r="Q16" s="21" t="n">
        <f aca="false">Q17</f>
        <v>0</v>
      </c>
      <c r="R16" s="21" t="n">
        <f aca="false">R17</f>
        <v>0</v>
      </c>
      <c r="S16" s="21" t="n">
        <f aca="false">S17</f>
        <v>155000</v>
      </c>
    </row>
    <row collapsed="false" customFormat="false" customHeight="false" hidden="false" ht="15" outlineLevel="0" r="17">
      <c r="B17" s="23" t="n">
        <v>1</v>
      </c>
      <c r="C17" s="15" t="s">
        <v>28</v>
      </c>
      <c r="D17" s="21" t="n">
        <f aca="false">E17+G17+I17+K17+M17+O17+P17+Q17+R17+S17</f>
        <v>1256288</v>
      </c>
      <c r="E17" s="24" t="n">
        <v>0</v>
      </c>
      <c r="F17" s="25" t="n">
        <v>0</v>
      </c>
      <c r="G17" s="24" t="n">
        <v>0</v>
      </c>
      <c r="H17" s="24" t="n">
        <v>0</v>
      </c>
      <c r="I17" s="24" t="n">
        <v>0</v>
      </c>
      <c r="J17" s="24" t="n">
        <v>0</v>
      </c>
      <c r="K17" s="24" t="n">
        <v>0</v>
      </c>
      <c r="L17" s="24" t="n">
        <v>400</v>
      </c>
      <c r="M17" s="24" t="n">
        <v>1101288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0</v>
      </c>
      <c r="S17" s="24" t="n">
        <v>155000</v>
      </c>
    </row>
    <row collapsed="false" customFormat="false" customHeight="false" hidden="false" ht="14.05" outlineLevel="0" r="22"/>
    <row collapsed="false" customFormat="false" customHeight="false" hidden="false" ht="14.05" outlineLevel="0" r="24"/>
  </sheetData>
  <mergeCells count="13">
    <mergeCell ref="J4:K4"/>
    <mergeCell ref="L4:M4"/>
    <mergeCell ref="Q4:R4"/>
    <mergeCell ref="B6:B8"/>
    <mergeCell ref="C6:C8"/>
    <mergeCell ref="D6:D7"/>
    <mergeCell ref="E6:O6"/>
    <mergeCell ref="P6:S6"/>
    <mergeCell ref="F7:G7"/>
    <mergeCell ref="H7:I7"/>
    <mergeCell ref="J7:K7"/>
    <mergeCell ref="L7:M7"/>
    <mergeCell ref="N7:O7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20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O2" activeCellId="0" pane="topLeft" sqref="O2"/>
    </sheetView>
  </sheetViews>
  <sheetFormatPr defaultRowHeight="15"/>
  <cols>
    <col collapsed="false" hidden="false" max="1" min="1" style="0" width="13.8418367346939"/>
    <col collapsed="false" hidden="false" max="2" min="2" style="0" width="38.3112244897959"/>
    <col collapsed="false" hidden="false" max="3" min="3" style="0" width="9.28571428571429"/>
    <col collapsed="false" hidden="false" max="4" min="4" style="0" width="9.5765306122449"/>
    <col collapsed="false" hidden="false" max="5" min="5" style="0" width="21.8571428571429"/>
    <col collapsed="false" hidden="false" max="6" min="6" style="0" width="7.71428571428571"/>
    <col collapsed="false" hidden="false" max="7" min="7" style="0" width="8.4234693877551"/>
    <col collapsed="false" hidden="false" max="8" min="8" style="0" width="12.2857142857143"/>
    <col collapsed="false" hidden="false" max="9" min="9" style="0" width="13.5714285714286"/>
    <col collapsed="false" hidden="false" max="10" min="10" style="0" width="13.0051020408163"/>
    <col collapsed="false" hidden="false" max="11" min="11" style="0" width="11.9948979591837"/>
    <col collapsed="false" hidden="false" max="12" min="12" style="0" width="10.7091836734694"/>
    <col collapsed="false" hidden="false" max="13" min="13" style="0" width="12.5"/>
    <col collapsed="false" hidden="false" max="14" min="14" style="0" width="14.515306122449"/>
    <col collapsed="false" hidden="false" max="15" min="15" style="0" width="12.8979591836735"/>
    <col collapsed="false" hidden="false" max="16" min="16" style="0" width="13.7040816326531"/>
    <col collapsed="false" hidden="false" max="17" min="17" style="0" width="12.0969387755102"/>
    <col collapsed="false" hidden="false" max="18" min="18" style="0" width="10.1428571428571"/>
    <col collapsed="false" hidden="false" max="19" min="19" style="0" width="10.9948979591837"/>
    <col collapsed="false" hidden="false" max="1025" min="20" style="0" width="8.72959183673469"/>
  </cols>
  <sheetData>
    <row collapsed="false" customFormat="false" customHeight="false" hidden="false" ht="14.05" outlineLevel="0" r="1">
      <c r="J1" s="1" t="s">
        <v>0</v>
      </c>
      <c r="K1" s="1"/>
    </row>
    <row collapsed="false" customFormat="false" customHeight="false" hidden="false" ht="14.05" outlineLevel="0" r="2"/>
    <row collapsed="false" customFormat="false" customHeight="false" hidden="false" ht="14.05" outlineLevel="0" r="3">
      <c r="P3" s="1" t="s">
        <v>29</v>
      </c>
      <c r="Q3" s="1"/>
    </row>
    <row collapsed="false" customFormat="false" customHeight="false" hidden="false" ht="14.05" outlineLevel="0" r="4"/>
    <row collapsed="false" customFormat="false" customHeight="false" hidden="false" ht="14.05" outlineLevel="0" r="5"/>
    <row collapsed="false" customFormat="false" customHeight="true" hidden="false" ht="15" outlineLevel="0" r="6">
      <c r="A6" s="3" t="s">
        <v>2</v>
      </c>
      <c r="B6" s="3" t="s">
        <v>3</v>
      </c>
      <c r="C6" s="3" t="s">
        <v>30</v>
      </c>
      <c r="D6" s="3"/>
      <c r="E6" s="26" t="s">
        <v>31</v>
      </c>
      <c r="F6" s="26" t="s">
        <v>32</v>
      </c>
      <c r="G6" s="26" t="s">
        <v>33</v>
      </c>
      <c r="H6" s="26" t="s">
        <v>34</v>
      </c>
      <c r="I6" s="3" t="s">
        <v>35</v>
      </c>
      <c r="J6" s="3"/>
      <c r="K6" s="26" t="s">
        <v>36</v>
      </c>
      <c r="L6" s="26" t="s">
        <v>37</v>
      </c>
      <c r="M6" s="3" t="s">
        <v>38</v>
      </c>
      <c r="N6" s="3"/>
      <c r="O6" s="3"/>
      <c r="P6" s="3"/>
      <c r="Q6" s="26" t="s">
        <v>39</v>
      </c>
      <c r="R6" s="26" t="s">
        <v>40</v>
      </c>
      <c r="S6" s="26" t="s">
        <v>41</v>
      </c>
    </row>
    <row collapsed="false" customFormat="false" customHeight="true" hidden="false" ht="102" outlineLevel="0" r="7">
      <c r="A7" s="3"/>
      <c r="B7" s="3"/>
      <c r="C7" s="26" t="s">
        <v>42</v>
      </c>
      <c r="D7" s="26" t="s">
        <v>43</v>
      </c>
      <c r="E7" s="26"/>
      <c r="F7" s="26"/>
      <c r="G7" s="26"/>
      <c r="H7" s="26"/>
      <c r="I7" s="26" t="s">
        <v>44</v>
      </c>
      <c r="J7" s="26" t="s">
        <v>45</v>
      </c>
      <c r="K7" s="26"/>
      <c r="L7" s="26"/>
      <c r="M7" s="26" t="s">
        <v>44</v>
      </c>
      <c r="N7" s="26" t="s">
        <v>46</v>
      </c>
      <c r="O7" s="26" t="s">
        <v>47</v>
      </c>
      <c r="P7" s="26" t="s">
        <v>48</v>
      </c>
      <c r="Q7" s="26"/>
      <c r="R7" s="26"/>
      <c r="S7" s="26"/>
    </row>
    <row collapsed="false" customFormat="false" customHeight="false" hidden="false" ht="15" outlineLevel="0" r="8">
      <c r="A8" s="3"/>
      <c r="B8" s="3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collapsed="false" customFormat="false" customHeight="false" hidden="false" ht="15" outlineLevel="0" r="9">
      <c r="A9" s="3"/>
      <c r="B9" s="3"/>
      <c r="C9" s="26"/>
      <c r="D9" s="26"/>
      <c r="E9" s="26"/>
      <c r="F9" s="26"/>
      <c r="G9" s="26"/>
      <c r="H9" s="27" t="s">
        <v>49</v>
      </c>
      <c r="I9" s="27" t="s">
        <v>49</v>
      </c>
      <c r="J9" s="27" t="s">
        <v>49</v>
      </c>
      <c r="K9" s="27" t="s">
        <v>50</v>
      </c>
      <c r="L9" s="26"/>
      <c r="M9" s="27" t="s">
        <v>17</v>
      </c>
      <c r="N9" s="27" t="s">
        <v>17</v>
      </c>
      <c r="O9" s="27" t="s">
        <v>17</v>
      </c>
      <c r="P9" s="27" t="s">
        <v>17</v>
      </c>
      <c r="Q9" s="27" t="s">
        <v>51</v>
      </c>
      <c r="R9" s="27" t="s">
        <v>51</v>
      </c>
      <c r="S9" s="26"/>
    </row>
    <row collapsed="false" customFormat="false" customHeight="false" hidden="false" ht="15" outlineLevel="0" r="10">
      <c r="A10" s="27" t="n">
        <v>1</v>
      </c>
      <c r="B10" s="27" t="n">
        <v>2</v>
      </c>
      <c r="C10" s="27" t="n">
        <v>3</v>
      </c>
      <c r="D10" s="27" t="n">
        <v>4</v>
      </c>
      <c r="E10" s="3" t="n">
        <v>5</v>
      </c>
      <c r="F10" s="27" t="n">
        <v>6</v>
      </c>
      <c r="G10" s="27" t="n">
        <v>7</v>
      </c>
      <c r="H10" s="27" t="n">
        <v>8</v>
      </c>
      <c r="I10" s="27" t="n">
        <v>9</v>
      </c>
      <c r="J10" s="27" t="n">
        <v>10</v>
      </c>
      <c r="K10" s="27" t="n">
        <v>11</v>
      </c>
      <c r="L10" s="27" t="n">
        <v>12</v>
      </c>
      <c r="M10" s="27" t="n">
        <v>13</v>
      </c>
      <c r="N10" s="27" t="n">
        <v>14</v>
      </c>
      <c r="O10" s="27" t="n">
        <v>15</v>
      </c>
      <c r="P10" s="27" t="n">
        <v>16</v>
      </c>
      <c r="Q10" s="27" t="n">
        <v>17</v>
      </c>
      <c r="R10" s="27" t="n">
        <v>18</v>
      </c>
      <c r="S10" s="27" t="n">
        <v>19</v>
      </c>
    </row>
    <row collapsed="false" customFormat="false" customHeight="false" hidden="false" ht="15" outlineLevel="0" r="11">
      <c r="A11" s="28" t="s">
        <v>21</v>
      </c>
      <c r="B11" s="29"/>
      <c r="C11" s="30" t="s">
        <v>52</v>
      </c>
      <c r="D11" s="30" t="s">
        <v>52</v>
      </c>
      <c r="E11" s="30" t="s">
        <v>52</v>
      </c>
      <c r="F11" s="30" t="s">
        <v>52</v>
      </c>
      <c r="G11" s="30" t="s">
        <v>52</v>
      </c>
      <c r="H11" s="31" t="n">
        <f aca="false">H12</f>
        <v>927.7</v>
      </c>
      <c r="I11" s="31" t="n">
        <f aca="false">I12</f>
        <v>844.2</v>
      </c>
      <c r="J11" s="31" t="n">
        <f aca="false">J12</f>
        <v>486.6</v>
      </c>
      <c r="K11" s="32" t="n">
        <f aca="false">K12</f>
        <v>38</v>
      </c>
      <c r="L11" s="33" t="s">
        <v>52</v>
      </c>
      <c r="M11" s="21" t="n">
        <v>1702590</v>
      </c>
      <c r="N11" s="21" t="n">
        <f aca="false">N12</f>
        <v>73846.4</v>
      </c>
      <c r="O11" s="21" t="n">
        <f aca="false">O12</f>
        <v>73846.4</v>
      </c>
      <c r="P11" s="21" t="n">
        <f aca="false">P12</f>
        <v>1554897.2</v>
      </c>
      <c r="Q11" s="34" t="n">
        <f aca="false">M11/I11</f>
        <v>2016.80881307747</v>
      </c>
      <c r="R11" s="35" t="n">
        <f aca="false">R12</f>
        <v>3315.11</v>
      </c>
      <c r="S11" s="33" t="s">
        <v>52</v>
      </c>
    </row>
    <row collapsed="false" customFormat="false" customHeight="false" hidden="false" ht="15" outlineLevel="0" r="12">
      <c r="A12" s="36" t="n">
        <v>1</v>
      </c>
      <c r="B12" s="37" t="s">
        <v>22</v>
      </c>
      <c r="C12" s="38" t="n">
        <v>1987</v>
      </c>
      <c r="D12" s="38"/>
      <c r="E12" s="3" t="s">
        <v>53</v>
      </c>
      <c r="F12" s="38" t="n">
        <v>2</v>
      </c>
      <c r="G12" s="38" t="n">
        <v>3</v>
      </c>
      <c r="H12" s="39" t="n">
        <v>927.7</v>
      </c>
      <c r="I12" s="39" t="n">
        <v>844.2</v>
      </c>
      <c r="J12" s="39" t="n">
        <v>486.6</v>
      </c>
      <c r="K12" s="40" t="n">
        <v>38</v>
      </c>
      <c r="L12" s="41" t="s">
        <v>54</v>
      </c>
      <c r="M12" s="21" t="n">
        <v>1702590</v>
      </c>
      <c r="N12" s="42" t="n">
        <v>73846.4</v>
      </c>
      <c r="O12" s="34" t="n">
        <v>73846.4</v>
      </c>
      <c r="P12" s="34" t="n">
        <v>1554897.2</v>
      </c>
      <c r="Q12" s="34" t="n">
        <f aca="false">M12/I12</f>
        <v>2016.80881307747</v>
      </c>
      <c r="R12" s="43" t="n">
        <v>3315.11</v>
      </c>
      <c r="S12" s="44" t="s">
        <v>55</v>
      </c>
    </row>
    <row collapsed="false" customFormat="false" customHeight="false" hidden="false" ht="15" outlineLevel="0" r="13">
      <c r="A13" s="20" t="s">
        <v>23</v>
      </c>
      <c r="B13" s="15"/>
      <c r="C13" s="27" t="s">
        <v>52</v>
      </c>
      <c r="D13" s="27" t="s">
        <v>52</v>
      </c>
      <c r="E13" s="3" t="s">
        <v>52</v>
      </c>
      <c r="F13" s="27" t="s">
        <v>52</v>
      </c>
      <c r="G13" s="27" t="s">
        <v>52</v>
      </c>
      <c r="H13" s="31" t="n">
        <f aca="false">SUM(H14:H16)</f>
        <v>2135.3</v>
      </c>
      <c r="I13" s="31" t="n">
        <f aca="false">SUM(I14:I16)</f>
        <v>2135.3</v>
      </c>
      <c r="J13" s="31" t="n">
        <f aca="false">SUM(J14:J16)</f>
        <v>1806.9</v>
      </c>
      <c r="K13" s="32" t="n">
        <f aca="false">SUM(K14:K16)</f>
        <v>118</v>
      </c>
      <c r="L13" s="27" t="s">
        <v>52</v>
      </c>
      <c r="M13" s="21" t="n">
        <v>6688700.56</v>
      </c>
      <c r="N13" s="21" t="n">
        <f aca="false">SUM(N14:N16)</f>
        <v>248960.16</v>
      </c>
      <c r="O13" s="21" t="n">
        <f aca="false">SUM(O14:O16)</f>
        <v>248960.16</v>
      </c>
      <c r="P13" s="21" t="n">
        <f aca="false">SUM(P14:P16)</f>
        <v>6190780.24</v>
      </c>
      <c r="Q13" s="21" t="n">
        <f aca="false">M13/H13</f>
        <v>3132.44066875849</v>
      </c>
      <c r="R13" s="21" t="n">
        <f aca="false">MAX(R14:R16)</f>
        <v>4654.51116318274</v>
      </c>
      <c r="S13" s="27" t="s">
        <v>52</v>
      </c>
    </row>
    <row collapsed="false" customFormat="false" customHeight="false" hidden="false" ht="15" outlineLevel="0" r="14">
      <c r="A14" s="23" t="n">
        <v>1</v>
      </c>
      <c r="B14" s="15" t="s">
        <v>24</v>
      </c>
      <c r="C14" s="23" t="s">
        <v>56</v>
      </c>
      <c r="D14" s="23"/>
      <c r="E14" s="7" t="s">
        <v>53</v>
      </c>
      <c r="F14" s="23" t="s">
        <v>57</v>
      </c>
      <c r="G14" s="23" t="s">
        <v>57</v>
      </c>
      <c r="H14" s="31" t="n">
        <v>775.4</v>
      </c>
      <c r="I14" s="31" t="n">
        <v>775.4</v>
      </c>
      <c r="J14" s="31" t="n">
        <v>715.3</v>
      </c>
      <c r="K14" s="32" t="n">
        <v>42</v>
      </c>
      <c r="L14" s="23" t="s">
        <v>54</v>
      </c>
      <c r="M14" s="21" t="n">
        <v>1975113.6</v>
      </c>
      <c r="N14" s="21" t="n">
        <v>73515.71</v>
      </c>
      <c r="O14" s="21" t="n">
        <v>73515.71</v>
      </c>
      <c r="P14" s="21" t="n">
        <v>1828082.18</v>
      </c>
      <c r="Q14" s="21" t="n">
        <f aca="false">M14/H14</f>
        <v>2547.21898375032</v>
      </c>
      <c r="R14" s="21" t="n">
        <v>2547.5040082538</v>
      </c>
      <c r="S14" s="23" t="s">
        <v>58</v>
      </c>
    </row>
    <row collapsed="false" customFormat="false" customHeight="false" hidden="false" ht="15" outlineLevel="0" r="15">
      <c r="A15" s="23" t="n">
        <v>2</v>
      </c>
      <c r="B15" s="15" t="s">
        <v>25</v>
      </c>
      <c r="C15" s="23" t="s">
        <v>56</v>
      </c>
      <c r="D15" s="23"/>
      <c r="E15" s="7" t="s">
        <v>53</v>
      </c>
      <c r="F15" s="23" t="s">
        <v>57</v>
      </c>
      <c r="G15" s="23" t="s">
        <v>57</v>
      </c>
      <c r="H15" s="31" t="n">
        <v>766.7</v>
      </c>
      <c r="I15" s="31" t="n">
        <v>766.7</v>
      </c>
      <c r="J15" s="31" t="n">
        <v>679.6</v>
      </c>
      <c r="K15" s="32" t="n">
        <v>42</v>
      </c>
      <c r="L15" s="23" t="s">
        <v>54</v>
      </c>
      <c r="M15" s="21" t="n">
        <v>1952700</v>
      </c>
      <c r="N15" s="21" t="n">
        <v>72681.46</v>
      </c>
      <c r="O15" s="21" t="n">
        <v>72681.46</v>
      </c>
      <c r="P15" s="21" t="n">
        <v>1807337.08</v>
      </c>
      <c r="Q15" s="21" t="n">
        <f aca="false">M15/H15</f>
        <v>2546.8892656841</v>
      </c>
      <c r="R15" s="21" t="n">
        <v>2547.17425329334</v>
      </c>
      <c r="S15" s="23" t="s">
        <v>59</v>
      </c>
    </row>
    <row collapsed="false" customFormat="false" customHeight="false" hidden="false" ht="15" outlineLevel="0" r="16">
      <c r="A16" s="23" t="n">
        <v>3</v>
      </c>
      <c r="B16" s="15" t="s">
        <v>26</v>
      </c>
      <c r="C16" s="23" t="s">
        <v>60</v>
      </c>
      <c r="D16" s="23" t="s">
        <v>60</v>
      </c>
      <c r="E16" s="7" t="s">
        <v>61</v>
      </c>
      <c r="F16" s="23" t="s">
        <v>57</v>
      </c>
      <c r="G16" s="23" t="s">
        <v>62</v>
      </c>
      <c r="H16" s="31" t="n">
        <v>593.2</v>
      </c>
      <c r="I16" s="31" t="n">
        <v>593.2</v>
      </c>
      <c r="J16" s="31" t="n">
        <v>412</v>
      </c>
      <c r="K16" s="32" t="n">
        <v>34</v>
      </c>
      <c r="L16" s="23" t="s">
        <v>54</v>
      </c>
      <c r="M16" s="21" t="n">
        <v>2760886.96</v>
      </c>
      <c r="N16" s="21" t="n">
        <v>102762.99</v>
      </c>
      <c r="O16" s="21" t="n">
        <v>102762.99</v>
      </c>
      <c r="P16" s="21" t="n">
        <v>2555360.98</v>
      </c>
      <c r="Q16" s="21" t="n">
        <f aca="false">M16/H16</f>
        <v>4654.22616318274</v>
      </c>
      <c r="R16" s="21" t="n">
        <v>4654.51116318274</v>
      </c>
      <c r="S16" s="23" t="s">
        <v>58</v>
      </c>
    </row>
    <row collapsed="false" customFormat="false" customHeight="false" hidden="false" ht="15" outlineLevel="0" r="17">
      <c r="A17" s="20" t="s">
        <v>27</v>
      </c>
      <c r="B17" s="15"/>
      <c r="C17" s="27" t="s">
        <v>52</v>
      </c>
      <c r="D17" s="27" t="s">
        <v>52</v>
      </c>
      <c r="E17" s="3" t="s">
        <v>52</v>
      </c>
      <c r="F17" s="27" t="s">
        <v>52</v>
      </c>
      <c r="G17" s="27" t="s">
        <v>52</v>
      </c>
      <c r="H17" s="31" t="n">
        <f aca="false">H18</f>
        <v>686.1</v>
      </c>
      <c r="I17" s="31" t="n">
        <f aca="false">I18</f>
        <v>596.7</v>
      </c>
      <c r="J17" s="31" t="n">
        <f aca="false">J18</f>
        <v>422.3</v>
      </c>
      <c r="K17" s="32" t="n">
        <f aca="false">K18</f>
        <v>34</v>
      </c>
      <c r="L17" s="27" t="s">
        <v>52</v>
      </c>
      <c r="M17" s="21" t="n">
        <v>1256288</v>
      </c>
      <c r="N17" s="21" t="n">
        <f aca="false">N18</f>
        <v>25880.92</v>
      </c>
      <c r="O17" s="21" t="n">
        <f aca="false">O18</f>
        <v>25880.92</v>
      </c>
      <c r="P17" s="21" t="n">
        <f aca="false">P18</f>
        <v>1204526.16</v>
      </c>
      <c r="Q17" s="21" t="n">
        <f aca="false">M17/H17</f>
        <v>1831.05669727445</v>
      </c>
      <c r="R17" s="21" t="n">
        <f aca="false">R18</f>
        <v>2105.39299480476</v>
      </c>
      <c r="S17" s="27" t="s">
        <v>52</v>
      </c>
    </row>
    <row collapsed="false" customFormat="false" customHeight="false" hidden="false" ht="15" outlineLevel="0" r="18">
      <c r="A18" s="23" t="n">
        <v>1</v>
      </c>
      <c r="B18" s="15" t="s">
        <v>28</v>
      </c>
      <c r="C18" s="23" t="s">
        <v>63</v>
      </c>
      <c r="D18" s="23"/>
      <c r="E18" s="7" t="s">
        <v>61</v>
      </c>
      <c r="F18" s="23" t="s">
        <v>57</v>
      </c>
      <c r="G18" s="23" t="s">
        <v>62</v>
      </c>
      <c r="H18" s="31" t="n">
        <v>686.1</v>
      </c>
      <c r="I18" s="31" t="n">
        <v>596.7</v>
      </c>
      <c r="J18" s="31" t="n">
        <v>422.3</v>
      </c>
      <c r="K18" s="32" t="n">
        <v>34</v>
      </c>
      <c r="L18" s="23" t="s">
        <v>54</v>
      </c>
      <c r="M18" s="21" t="n">
        <v>1256288</v>
      </c>
      <c r="N18" s="21" t="n">
        <v>25880.92</v>
      </c>
      <c r="O18" s="21" t="n">
        <v>25880.92</v>
      </c>
      <c r="P18" s="21" t="n">
        <v>1204526.16</v>
      </c>
      <c r="Q18" s="21" t="n">
        <f aca="false">M18/H18</f>
        <v>1831.05669727445</v>
      </c>
      <c r="R18" s="21" t="n">
        <v>2105.39299480476</v>
      </c>
      <c r="S18" s="23" t="s">
        <v>64</v>
      </c>
    </row>
    <row collapsed="false" customFormat="false" customHeight="false" hidden="false" ht="14.05" outlineLevel="0" r="20"/>
  </sheetData>
  <mergeCells count="24">
    <mergeCell ref="J1:K1"/>
    <mergeCell ref="P3:Q3"/>
    <mergeCell ref="A6:A9"/>
    <mergeCell ref="B6:B9"/>
    <mergeCell ref="C6:D6"/>
    <mergeCell ref="E6:E9"/>
    <mergeCell ref="F6:F9"/>
    <mergeCell ref="G6:G9"/>
    <mergeCell ref="H6:H8"/>
    <mergeCell ref="I6:J6"/>
    <mergeCell ref="K6:K8"/>
    <mergeCell ref="L6:L9"/>
    <mergeCell ref="M6:P6"/>
    <mergeCell ref="Q6:Q8"/>
    <mergeCell ref="R6:R8"/>
    <mergeCell ref="S6:S9"/>
    <mergeCell ref="C7:C9"/>
    <mergeCell ref="D7:D9"/>
    <mergeCell ref="I7:I8"/>
    <mergeCell ref="J7:J8"/>
    <mergeCell ref="M7:M8"/>
    <mergeCell ref="N7:N8"/>
    <mergeCell ref="O7:O8"/>
    <mergeCell ref="P7:P8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R18"/>
  <sheetViews>
    <sheetView colorId="64" defaultGridColor="true" rightToLeft="false" showFormulas="false" showGridLines="true" showOutlineSymbols="true" showRowColHeaders="true" showZeros="true" tabSelected="false" topLeftCell="D1" view="normal" windowProtection="false" workbookViewId="0" zoomScale="100" zoomScaleNormal="100" zoomScalePageLayoutView="100">
      <selection activeCell="M14" activeCellId="0" pane="topLeft" sqref="M14"/>
    </sheetView>
  </sheetViews>
  <sheetFormatPr defaultRowHeight="15"/>
  <cols>
    <col collapsed="false" hidden="false" max="1" min="1" style="0" width="9.14285714285714"/>
    <col collapsed="false" hidden="false" max="2" min="2" style="0" width="49.8571428571429"/>
    <col collapsed="false" hidden="false" max="3" min="3" style="0" width="15.4234693877551"/>
    <col collapsed="false" hidden="false" max="4" min="4" style="0" width="14.8571428571429"/>
    <col collapsed="false" hidden="false" max="5" min="5" style="0" width="11.9948979591837"/>
    <col collapsed="false" hidden="false" max="6" min="6" style="0" width="13.5714285714286"/>
    <col collapsed="false" hidden="false" max="7" min="7" style="0" width="11.8622448979592"/>
    <col collapsed="false" hidden="false" max="8" min="8" style="0" width="14.4285714285714"/>
    <col collapsed="false" hidden="false" max="9" min="9" style="0" width="17.4234693877551"/>
    <col collapsed="false" hidden="false" max="10" min="10" style="0" width="15.2908163265306"/>
    <col collapsed="false" hidden="false" max="11" min="11" style="0" width="11.8622448979592"/>
    <col collapsed="false" hidden="false" max="12" min="12" style="0" width="13.5714285714286"/>
    <col collapsed="false" hidden="false" max="13" min="13" style="0" width="12.2857142857143"/>
    <col collapsed="false" hidden="false" max="14" min="14" style="0" width="14.0051020408163"/>
    <col collapsed="false" hidden="false" max="15" min="15" style="0" width="12.7091836734694"/>
    <col collapsed="false" hidden="false" max="16" min="16" style="0" width="16.2908163265306"/>
    <col collapsed="false" hidden="false" max="17" min="17" style="0" width="13.7040816326531"/>
    <col collapsed="false" hidden="false" max="18" min="18" style="0" width="13.1377551020408"/>
    <col collapsed="false" hidden="false" max="1025" min="19" style="0" width="8.72959183673469"/>
  </cols>
  <sheetData>
    <row collapsed="false" customFormat="false" customHeight="true" hidden="false" ht="15" outlineLevel="0" r="3">
      <c r="A3" s="2" t="s">
        <v>2</v>
      </c>
      <c r="B3" s="3" t="s">
        <v>3</v>
      </c>
      <c r="C3" s="4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6</v>
      </c>
      <c r="P3" s="3"/>
      <c r="Q3" s="3"/>
      <c r="R3" s="3"/>
    </row>
    <row collapsed="false" customFormat="false" customHeight="true" hidden="false" ht="102" outlineLevel="0" r="4">
      <c r="A4" s="2"/>
      <c r="B4" s="3"/>
      <c r="C4" s="4"/>
      <c r="D4" s="3" t="s">
        <v>7</v>
      </c>
      <c r="E4" s="3" t="s">
        <v>8</v>
      </c>
      <c r="F4" s="3"/>
      <c r="G4" s="3" t="s">
        <v>9</v>
      </c>
      <c r="H4" s="3"/>
      <c r="I4" s="3" t="s">
        <v>10</v>
      </c>
      <c r="J4" s="3"/>
      <c r="K4" s="3" t="s">
        <v>11</v>
      </c>
      <c r="L4" s="3"/>
      <c r="M4" s="3" t="s">
        <v>12</v>
      </c>
      <c r="N4" s="3"/>
      <c r="O4" s="3" t="s">
        <v>13</v>
      </c>
      <c r="P4" s="3" t="s">
        <v>14</v>
      </c>
      <c r="Q4" s="3" t="s">
        <v>15</v>
      </c>
      <c r="R4" s="5" t="s">
        <v>16</v>
      </c>
    </row>
    <row collapsed="false" customFormat="false" customHeight="false" hidden="false" ht="15" outlineLevel="0" r="5">
      <c r="A5" s="2"/>
      <c r="B5" s="3"/>
      <c r="C5" s="6" t="s">
        <v>17</v>
      </c>
      <c r="D5" s="7" t="s">
        <v>17</v>
      </c>
      <c r="E5" s="7" t="s">
        <v>18</v>
      </c>
      <c r="F5" s="7" t="s">
        <v>17</v>
      </c>
      <c r="G5" s="7" t="s">
        <v>19</v>
      </c>
      <c r="H5" s="7" t="s">
        <v>17</v>
      </c>
      <c r="I5" s="7" t="s">
        <v>19</v>
      </c>
      <c r="J5" s="7" t="s">
        <v>17</v>
      </c>
      <c r="K5" s="7" t="s">
        <v>19</v>
      </c>
      <c r="L5" s="7" t="s">
        <v>17</v>
      </c>
      <c r="M5" s="7" t="s">
        <v>20</v>
      </c>
      <c r="N5" s="7" t="s">
        <v>17</v>
      </c>
      <c r="O5" s="7" t="s">
        <v>17</v>
      </c>
      <c r="P5" s="7" t="s">
        <v>17</v>
      </c>
      <c r="Q5" s="7" t="s">
        <v>17</v>
      </c>
      <c r="R5" s="8" t="s">
        <v>17</v>
      </c>
    </row>
    <row collapsed="false" customFormat="false" customHeight="false" hidden="false" ht="15" outlineLevel="0" r="6">
      <c r="A6" s="9" t="n">
        <v>1</v>
      </c>
      <c r="B6" s="7" t="n">
        <v>2</v>
      </c>
      <c r="C6" s="7" t="n">
        <v>3</v>
      </c>
      <c r="D6" s="7" t="n">
        <v>4</v>
      </c>
      <c r="E6" s="7" t="n">
        <v>5</v>
      </c>
      <c r="F6" s="7" t="n">
        <v>6</v>
      </c>
      <c r="G6" s="7" t="n">
        <v>7</v>
      </c>
      <c r="H6" s="7" t="n">
        <v>8</v>
      </c>
      <c r="I6" s="7" t="n">
        <v>9</v>
      </c>
      <c r="J6" s="7" t="n">
        <v>10</v>
      </c>
      <c r="K6" s="7" t="n">
        <v>11</v>
      </c>
      <c r="L6" s="7" t="n">
        <v>12</v>
      </c>
      <c r="M6" s="7" t="n">
        <v>13</v>
      </c>
      <c r="N6" s="7" t="n">
        <v>14</v>
      </c>
      <c r="O6" s="7" t="n">
        <v>15</v>
      </c>
      <c r="P6" s="7" t="n">
        <v>16</v>
      </c>
      <c r="Q6" s="7" t="n">
        <v>17</v>
      </c>
      <c r="R6" s="7" t="n">
        <v>18</v>
      </c>
    </row>
    <row collapsed="false" customFormat="false" customHeight="false" hidden="false" ht="15" outlineLevel="0" r="7">
      <c r="A7" s="10" t="s">
        <v>65</v>
      </c>
      <c r="B7" s="11"/>
      <c r="C7" s="12" t="n">
        <f aca="false">C8</f>
        <v>1540707.23</v>
      </c>
      <c r="D7" s="12" t="n">
        <f aca="false">D8</f>
        <v>0</v>
      </c>
      <c r="E7" s="13" t="n">
        <v>0</v>
      </c>
      <c r="F7" s="12" t="n">
        <f aca="false">F8</f>
        <v>0</v>
      </c>
      <c r="G7" s="12" t="n">
        <f aca="false">G8</f>
        <v>360</v>
      </c>
      <c r="H7" s="12" t="n">
        <f aca="false">H8</f>
        <v>1524644.88</v>
      </c>
      <c r="I7" s="12" t="n">
        <f aca="false">I8</f>
        <v>0</v>
      </c>
      <c r="J7" s="12" t="n">
        <f aca="false">J8</f>
        <v>0</v>
      </c>
      <c r="K7" s="12" t="n">
        <f aca="false">K8</f>
        <v>0</v>
      </c>
      <c r="L7" s="12" t="n">
        <f aca="false">L8</f>
        <v>0</v>
      </c>
      <c r="M7" s="12" t="n">
        <f aca="false">M8</f>
        <v>0</v>
      </c>
      <c r="N7" s="12" t="n">
        <f aca="false">N8</f>
        <v>0</v>
      </c>
      <c r="O7" s="12" t="n">
        <f aca="false">O8</f>
        <v>0</v>
      </c>
      <c r="P7" s="12" t="n">
        <f aca="false">P8</f>
        <v>0</v>
      </c>
      <c r="Q7" s="12" t="n">
        <f aca="false">Q8</f>
        <v>0</v>
      </c>
      <c r="R7" s="12" t="n">
        <f aca="false">R8</f>
        <v>16062.35</v>
      </c>
    </row>
    <row collapsed="false" customFormat="false" customHeight="false" hidden="false" ht="15" outlineLevel="0" r="8">
      <c r="A8" s="14" t="n">
        <v>1</v>
      </c>
      <c r="B8" s="15" t="s">
        <v>66</v>
      </c>
      <c r="C8" s="16" t="n">
        <f aca="false">D8+F8+H8+J8+L8+N8+O8+P8+Q8+R8</f>
        <v>1540707.23</v>
      </c>
      <c r="D8" s="12" t="n">
        <v>0</v>
      </c>
      <c r="E8" s="17" t="n">
        <v>0</v>
      </c>
      <c r="F8" s="12" t="n">
        <v>0</v>
      </c>
      <c r="G8" s="18" t="n">
        <v>360</v>
      </c>
      <c r="H8" s="16" t="n">
        <f aca="false">1070823+453821.88</f>
        <v>1524644.88</v>
      </c>
      <c r="I8" s="19" t="n">
        <v>0</v>
      </c>
      <c r="J8" s="12" t="n">
        <v>0</v>
      </c>
      <c r="K8" s="19" t="n">
        <v>0</v>
      </c>
      <c r="L8" s="12" t="n">
        <v>0</v>
      </c>
      <c r="M8" s="19" t="n">
        <v>0</v>
      </c>
      <c r="N8" s="12" t="n">
        <v>0</v>
      </c>
      <c r="O8" s="12" t="n">
        <v>0</v>
      </c>
      <c r="P8" s="19" t="n">
        <v>0</v>
      </c>
      <c r="Q8" s="19" t="n">
        <v>0</v>
      </c>
      <c r="R8" s="16" t="n">
        <v>16062.35</v>
      </c>
    </row>
    <row collapsed="false" customFormat="false" customHeight="false" hidden="false" ht="15" outlineLevel="0" r="9">
      <c r="A9" s="20" t="s">
        <v>67</v>
      </c>
      <c r="B9" s="15"/>
      <c r="C9" s="21" t="n">
        <f aca="false">SUM(C10:C18)</f>
        <v>21967814</v>
      </c>
      <c r="D9" s="21" t="n">
        <f aca="false">SUM(D10:D18)</f>
        <v>1134230</v>
      </c>
      <c r="E9" s="22" t="n">
        <f aca="false">SUM(E10:E18)</f>
        <v>0</v>
      </c>
      <c r="F9" s="21" t="n">
        <f aca="false">SUM(F10:F18)</f>
        <v>0</v>
      </c>
      <c r="G9" s="21" t="n">
        <f aca="false">SUM(G10:G18)</f>
        <v>4000</v>
      </c>
      <c r="H9" s="21" t="n">
        <f aca="false">SUM(H10:H18)</f>
        <v>12759000</v>
      </c>
      <c r="I9" s="21" t="n">
        <f aca="false">SUM(I10:I18)</f>
        <v>0</v>
      </c>
      <c r="J9" s="21" t="n">
        <f aca="false">SUM(J10:J18)</f>
        <v>0</v>
      </c>
      <c r="K9" s="21" t="n">
        <f aca="false">SUM(K10:K18)</f>
        <v>2200</v>
      </c>
      <c r="L9" s="21" t="n">
        <f aca="false">SUM(L10:L18)</f>
        <v>6599584</v>
      </c>
      <c r="M9" s="21" t="n">
        <f aca="false">SUM(M10:M18)</f>
        <v>0</v>
      </c>
      <c r="N9" s="21" t="n">
        <f aca="false">SUM(N10:N18)</f>
        <v>0</v>
      </c>
      <c r="O9" s="21" t="n">
        <f aca="false">SUM(O10:O18)</f>
        <v>0</v>
      </c>
      <c r="P9" s="21" t="n">
        <f aca="false">SUM(P10:P18)</f>
        <v>0</v>
      </c>
      <c r="Q9" s="21" t="n">
        <f aca="false">SUM(Q10:Q18)</f>
        <v>0</v>
      </c>
      <c r="R9" s="21" t="n">
        <f aca="false">SUM(R10:R18)</f>
        <v>1475000</v>
      </c>
    </row>
    <row collapsed="false" customFormat="false" customHeight="false" hidden="false" ht="14.05" outlineLevel="0" r="10">
      <c r="A10" s="23" t="n">
        <v>1</v>
      </c>
      <c r="B10" s="15" t="s">
        <v>68</v>
      </c>
      <c r="C10" s="21" t="n">
        <f aca="false">D10+F10+H10+J10+L10+N10+O10+P10+Q10+R10</f>
        <v>2716800</v>
      </c>
      <c r="D10" s="24" t="n">
        <v>0</v>
      </c>
      <c r="E10" s="25" t="n">
        <v>0</v>
      </c>
      <c r="F10" s="24" t="n">
        <v>0</v>
      </c>
      <c r="G10" s="24" t="n">
        <v>800</v>
      </c>
      <c r="H10" s="24" t="n">
        <v>2551800</v>
      </c>
      <c r="I10" s="24" t="n">
        <v>0</v>
      </c>
      <c r="J10" s="24" t="n">
        <v>0</v>
      </c>
      <c r="K10" s="24" t="n">
        <v>0</v>
      </c>
      <c r="L10" s="24" t="n">
        <v>0</v>
      </c>
      <c r="M10" s="24" t="n">
        <v>0</v>
      </c>
      <c r="N10" s="24" t="n">
        <v>0</v>
      </c>
      <c r="O10" s="24" t="n">
        <v>0</v>
      </c>
      <c r="P10" s="24" t="n">
        <v>0</v>
      </c>
      <c r="Q10" s="24" t="n">
        <v>0</v>
      </c>
      <c r="R10" s="24" t="n">
        <v>165000</v>
      </c>
    </row>
    <row collapsed="false" customFormat="false" customHeight="false" hidden="false" ht="15" outlineLevel="0" r="11">
      <c r="A11" s="23" t="n">
        <v>2</v>
      </c>
      <c r="B11" s="15" t="s">
        <v>69</v>
      </c>
      <c r="C11" s="21" t="n">
        <f aca="false">D11+F11+H11+J11+L11+N11+O11+P11+Q11+R11</f>
        <v>3768864</v>
      </c>
      <c r="D11" s="24" t="n">
        <v>0</v>
      </c>
      <c r="E11" s="25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1200</v>
      </c>
      <c r="L11" s="24" t="n">
        <v>3613864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155000</v>
      </c>
    </row>
    <row collapsed="false" customFormat="false" customHeight="false" hidden="false" ht="15" outlineLevel="0" r="12">
      <c r="A12" s="23" t="n">
        <v>3</v>
      </c>
      <c r="B12" s="15" t="s">
        <v>70</v>
      </c>
      <c r="C12" s="21" t="n">
        <f aca="false">D12+F12+H12+J12+L12+N12+O12+P12+Q12+R12</f>
        <v>3140720</v>
      </c>
      <c r="D12" s="24" t="n">
        <v>0</v>
      </c>
      <c r="E12" s="25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1000</v>
      </c>
      <c r="L12" s="24" t="n">
        <v>2985720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155000</v>
      </c>
    </row>
    <row collapsed="false" customFormat="false" customHeight="false" hidden="false" ht="15" outlineLevel="0" r="13">
      <c r="A13" s="23" t="n">
        <v>4</v>
      </c>
      <c r="B13" s="15" t="s">
        <v>71</v>
      </c>
      <c r="C13" s="21" t="n">
        <f aca="false">D13+F13+H13+J13+L13+N13+O13+P13+Q13+R13</f>
        <v>2716800</v>
      </c>
      <c r="D13" s="24" t="n">
        <v>0</v>
      </c>
      <c r="E13" s="25" t="n">
        <v>0</v>
      </c>
      <c r="F13" s="24" t="n">
        <v>0</v>
      </c>
      <c r="G13" s="24" t="n">
        <v>800</v>
      </c>
      <c r="H13" s="24" t="n">
        <v>2551800</v>
      </c>
      <c r="I13" s="24" t="n">
        <v>0</v>
      </c>
      <c r="J13" s="24" t="n">
        <v>0</v>
      </c>
      <c r="K13" s="24" t="n">
        <v>0</v>
      </c>
      <c r="L13" s="24" t="n">
        <v>0</v>
      </c>
      <c r="M13" s="24" t="n">
        <v>0</v>
      </c>
      <c r="N13" s="24" t="n">
        <v>0</v>
      </c>
      <c r="O13" s="24" t="n">
        <v>0</v>
      </c>
      <c r="P13" s="24" t="n">
        <v>0</v>
      </c>
      <c r="Q13" s="24" t="n">
        <v>0</v>
      </c>
      <c r="R13" s="24" t="n">
        <v>165000</v>
      </c>
    </row>
    <row collapsed="false" customFormat="false" customHeight="false" hidden="false" ht="15" outlineLevel="0" r="14">
      <c r="A14" s="23" t="n">
        <v>5</v>
      </c>
      <c r="B14" s="15" t="s">
        <v>72</v>
      </c>
      <c r="C14" s="21" t="n">
        <f aca="false">D14+F14+H14+J14+L14+N14+O14+P14+Q14+R14</f>
        <v>2716800</v>
      </c>
      <c r="D14" s="24" t="n">
        <v>0</v>
      </c>
      <c r="E14" s="25" t="n">
        <v>0</v>
      </c>
      <c r="F14" s="24" t="n">
        <v>0</v>
      </c>
      <c r="G14" s="24" t="n">
        <v>800</v>
      </c>
      <c r="H14" s="24" t="n">
        <v>2551800</v>
      </c>
      <c r="I14" s="24" t="n">
        <v>0</v>
      </c>
      <c r="J14" s="24" t="n">
        <v>0</v>
      </c>
      <c r="K14" s="24" t="n">
        <v>0</v>
      </c>
      <c r="L14" s="24" t="n">
        <v>0</v>
      </c>
      <c r="M14" s="24" t="n">
        <v>0</v>
      </c>
      <c r="N14" s="24" t="n">
        <v>0</v>
      </c>
      <c r="O14" s="24" t="n">
        <v>0</v>
      </c>
      <c r="P14" s="24" t="n">
        <v>0</v>
      </c>
      <c r="Q14" s="24" t="n">
        <v>0</v>
      </c>
      <c r="R14" s="24" t="n">
        <v>165000</v>
      </c>
    </row>
    <row collapsed="false" customFormat="false" customHeight="false" hidden="false" ht="15" outlineLevel="0" r="15">
      <c r="A15" s="23" t="n">
        <v>6</v>
      </c>
      <c r="B15" s="15" t="s">
        <v>73</v>
      </c>
      <c r="C15" s="21" t="n">
        <f aca="false">D15+F15+H15+J15+L15+N15+O15+P15+Q15+R15</f>
        <v>2716800</v>
      </c>
      <c r="D15" s="24" t="n">
        <v>0</v>
      </c>
      <c r="E15" s="25" t="n">
        <v>0</v>
      </c>
      <c r="F15" s="24" t="n">
        <v>0</v>
      </c>
      <c r="G15" s="24" t="n">
        <v>800</v>
      </c>
      <c r="H15" s="24" t="n">
        <v>2551800</v>
      </c>
      <c r="I15" s="24" t="n">
        <v>0</v>
      </c>
      <c r="J15" s="24" t="n">
        <v>0</v>
      </c>
      <c r="K15" s="24" t="n">
        <v>0</v>
      </c>
      <c r="L15" s="24" t="n">
        <v>0</v>
      </c>
      <c r="M15" s="24" t="n">
        <v>0</v>
      </c>
      <c r="N15" s="24" t="n">
        <v>0</v>
      </c>
      <c r="O15" s="24" t="n">
        <v>0</v>
      </c>
      <c r="P15" s="24" t="n">
        <v>0</v>
      </c>
      <c r="Q15" s="24" t="n">
        <v>0</v>
      </c>
      <c r="R15" s="24" t="n">
        <v>165000</v>
      </c>
    </row>
    <row collapsed="false" customFormat="false" customHeight="false" hidden="false" ht="15" outlineLevel="0" r="16">
      <c r="A16" s="23" t="n">
        <v>7</v>
      </c>
      <c r="B16" s="15" t="s">
        <v>74</v>
      </c>
      <c r="C16" s="21" t="n">
        <f aca="false">D16+F16+H16+J16+L16+N16+O16+P16+Q16+R16</f>
        <v>871548.5</v>
      </c>
      <c r="D16" s="24" t="n">
        <v>701548.5</v>
      </c>
      <c r="E16" s="25" t="n">
        <v>0</v>
      </c>
      <c r="F16" s="24" t="n">
        <v>0</v>
      </c>
      <c r="G16" s="24" t="n">
        <v>0</v>
      </c>
      <c r="H16" s="24" t="n">
        <v>0</v>
      </c>
      <c r="I16" s="24" t="n">
        <v>0</v>
      </c>
      <c r="J16" s="24" t="n">
        <v>0</v>
      </c>
      <c r="K16" s="24" t="n">
        <v>0</v>
      </c>
      <c r="L16" s="24" t="n">
        <v>0</v>
      </c>
      <c r="M16" s="24" t="n">
        <v>0</v>
      </c>
      <c r="N16" s="24" t="n">
        <v>0</v>
      </c>
      <c r="O16" s="24" t="n">
        <v>0</v>
      </c>
      <c r="P16" s="24" t="n">
        <v>0</v>
      </c>
      <c r="Q16" s="24" t="n">
        <v>0</v>
      </c>
      <c r="R16" s="24" t="n">
        <v>170000</v>
      </c>
    </row>
    <row collapsed="false" customFormat="false" customHeight="false" hidden="false" ht="15" outlineLevel="0" r="17">
      <c r="A17" s="23" t="n">
        <v>8</v>
      </c>
      <c r="B17" s="15" t="s">
        <v>75</v>
      </c>
      <c r="C17" s="21" t="n">
        <f aca="false">D17+F17+H17+J17+L17+N17+O17+P17+Q17+R17</f>
        <v>2716800</v>
      </c>
      <c r="D17" s="24" t="n">
        <v>0</v>
      </c>
      <c r="E17" s="25" t="n">
        <v>0</v>
      </c>
      <c r="F17" s="24" t="n">
        <v>0</v>
      </c>
      <c r="G17" s="24" t="n">
        <v>800</v>
      </c>
      <c r="H17" s="24" t="n">
        <v>2551800</v>
      </c>
      <c r="I17" s="24" t="n">
        <v>0</v>
      </c>
      <c r="J17" s="24" t="n">
        <v>0</v>
      </c>
      <c r="K17" s="24" t="n">
        <v>0</v>
      </c>
      <c r="L17" s="24" t="n">
        <v>0</v>
      </c>
      <c r="M17" s="24" t="n">
        <v>0</v>
      </c>
      <c r="N17" s="24" t="n">
        <v>0</v>
      </c>
      <c r="O17" s="24" t="n">
        <v>0</v>
      </c>
      <c r="P17" s="24" t="n">
        <v>0</v>
      </c>
      <c r="Q17" s="24" t="n">
        <v>0</v>
      </c>
      <c r="R17" s="24" t="n">
        <v>165000</v>
      </c>
    </row>
    <row collapsed="false" customFormat="false" customHeight="false" hidden="false" ht="15" outlineLevel="0" r="18">
      <c r="A18" s="23" t="n">
        <v>9</v>
      </c>
      <c r="B18" s="15" t="s">
        <v>76</v>
      </c>
      <c r="C18" s="21" t="n">
        <f aca="false">D18+F18+H18+J18+L18+N18+O18+P18+Q18+R18</f>
        <v>602681.5</v>
      </c>
      <c r="D18" s="24" t="n">
        <v>432681.5</v>
      </c>
      <c r="E18" s="25" t="n">
        <v>0</v>
      </c>
      <c r="F18" s="24" t="n">
        <v>0</v>
      </c>
      <c r="G18" s="24" t="n">
        <v>0</v>
      </c>
      <c r="H18" s="24" t="n">
        <v>0</v>
      </c>
      <c r="I18" s="24" t="n">
        <v>0</v>
      </c>
      <c r="J18" s="24" t="n">
        <v>0</v>
      </c>
      <c r="K18" s="24" t="n">
        <v>0</v>
      </c>
      <c r="L18" s="24" t="n">
        <v>0</v>
      </c>
      <c r="M18" s="24" t="n">
        <v>0</v>
      </c>
      <c r="N18" s="24" t="n">
        <v>0</v>
      </c>
      <c r="O18" s="24" t="n">
        <v>0</v>
      </c>
      <c r="P18" s="24" t="n">
        <v>0</v>
      </c>
      <c r="Q18" s="24" t="n">
        <v>0</v>
      </c>
      <c r="R18" s="24" t="n">
        <v>170000</v>
      </c>
    </row>
  </sheetData>
  <mergeCells count="10">
    <mergeCell ref="A3:A5"/>
    <mergeCell ref="B3:B5"/>
    <mergeCell ref="C3:C4"/>
    <mergeCell ref="D3:N3"/>
    <mergeCell ref="O3:R3"/>
    <mergeCell ref="E4:F4"/>
    <mergeCell ref="G4:H4"/>
    <mergeCell ref="I4:J4"/>
    <mergeCell ref="K4:L4"/>
    <mergeCell ref="M4:N4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S19"/>
  <sheetViews>
    <sheetView colorId="64" defaultGridColor="true" rightToLeft="false" showFormulas="false" showGridLines="true" showOutlineSymbols="true" showRowColHeaders="true" showZeros="true" tabSelected="false" topLeftCell="C1" view="normal" windowProtection="false" workbookViewId="0" zoomScale="100" zoomScaleNormal="100" zoomScalePageLayoutView="100">
      <selection activeCell="C1" activeCellId="0" pane="topLeft" sqref="C1"/>
    </sheetView>
  </sheetViews>
  <sheetFormatPr defaultRowHeight="15"/>
  <cols>
    <col collapsed="false" hidden="false" max="1" min="1" style="0" width="6.14795918367347"/>
    <col collapsed="false" hidden="false" max="2" min="2" style="0" width="50.1428571428571"/>
    <col collapsed="false" hidden="false" max="3" min="3" style="0" width="9.28571428571429"/>
    <col collapsed="false" hidden="false" max="4" min="4" style="0" width="9.5765306122449"/>
    <col collapsed="false" hidden="false" max="5" min="5" style="0" width="21.8571428571429"/>
    <col collapsed="false" hidden="false" max="6" min="6" style="0" width="7.71428571428571"/>
    <col collapsed="false" hidden="false" max="7" min="7" style="0" width="8.4234693877551"/>
    <col collapsed="false" hidden="false" max="8" min="8" style="0" width="12.2857142857143"/>
    <col collapsed="false" hidden="false" max="9" min="9" style="0" width="13.5714285714286"/>
    <col collapsed="false" hidden="false" max="10" min="10" style="0" width="13.0051020408163"/>
    <col collapsed="false" hidden="false" max="11" min="11" style="0" width="11.9948979591837"/>
    <col collapsed="false" hidden="false" max="12" min="12" style="0" width="10.7091836734694"/>
    <col collapsed="false" hidden="false" max="13" min="13" style="0" width="14.5714285714286"/>
    <col collapsed="false" hidden="false" max="14" min="14" style="0" width="16.2908163265306"/>
    <col collapsed="false" hidden="false" max="15" min="15" style="0" width="14.280612244898"/>
    <col collapsed="false" hidden="false" max="16" min="16" style="0" width="15.7142857142857"/>
    <col collapsed="false" hidden="false" max="17" min="17" style="0" width="15.5714285714286"/>
    <col collapsed="false" hidden="false" max="18" min="18" style="0" width="10.1428571428571"/>
    <col collapsed="false" hidden="false" max="19" min="19" style="0" width="10.9948979591837"/>
    <col collapsed="false" hidden="false" max="1025" min="20" style="0" width="8.72959183673469"/>
  </cols>
  <sheetData>
    <row collapsed="false" customFormat="false" customHeight="true" hidden="false" ht="15" outlineLevel="0" r="3">
      <c r="A3" s="3" t="s">
        <v>2</v>
      </c>
      <c r="B3" s="3" t="s">
        <v>3</v>
      </c>
      <c r="C3" s="3" t="s">
        <v>30</v>
      </c>
      <c r="D3" s="3"/>
      <c r="E3" s="26" t="s">
        <v>31</v>
      </c>
      <c r="F3" s="26" t="s">
        <v>32</v>
      </c>
      <c r="G3" s="26" t="s">
        <v>33</v>
      </c>
      <c r="H3" s="26" t="s">
        <v>34</v>
      </c>
      <c r="I3" s="3" t="s">
        <v>35</v>
      </c>
      <c r="J3" s="3"/>
      <c r="K3" s="26" t="s">
        <v>36</v>
      </c>
      <c r="L3" s="26" t="s">
        <v>37</v>
      </c>
      <c r="M3" s="3" t="s">
        <v>38</v>
      </c>
      <c r="N3" s="3"/>
      <c r="O3" s="3"/>
      <c r="P3" s="3"/>
      <c r="Q3" s="26" t="s">
        <v>39</v>
      </c>
      <c r="R3" s="26" t="s">
        <v>40</v>
      </c>
      <c r="S3" s="26" t="s">
        <v>41</v>
      </c>
    </row>
    <row collapsed="false" customFormat="false" customHeight="true" hidden="false" ht="15" outlineLevel="0" r="4">
      <c r="A4" s="3"/>
      <c r="B4" s="3"/>
      <c r="C4" s="26" t="s">
        <v>42</v>
      </c>
      <c r="D4" s="26" t="s">
        <v>43</v>
      </c>
      <c r="E4" s="26"/>
      <c r="F4" s="26"/>
      <c r="G4" s="26"/>
      <c r="H4" s="26"/>
      <c r="I4" s="26" t="s">
        <v>44</v>
      </c>
      <c r="J4" s="26" t="s">
        <v>45</v>
      </c>
      <c r="K4" s="26"/>
      <c r="L4" s="26"/>
      <c r="M4" s="26" t="s">
        <v>44</v>
      </c>
      <c r="N4" s="26" t="s">
        <v>46</v>
      </c>
      <c r="O4" s="26" t="s">
        <v>47</v>
      </c>
      <c r="P4" s="26" t="s">
        <v>48</v>
      </c>
      <c r="Q4" s="26"/>
      <c r="R4" s="26"/>
      <c r="S4" s="26"/>
    </row>
    <row collapsed="false" customFormat="false" customHeight="true" hidden="false" ht="97.5" outlineLevel="0" r="5">
      <c r="A5" s="3"/>
      <c r="B5" s="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collapsed="false" customFormat="false" customHeight="false" hidden="false" ht="15" outlineLevel="0" r="6">
      <c r="A6" s="3"/>
      <c r="B6" s="3"/>
      <c r="C6" s="26"/>
      <c r="D6" s="26"/>
      <c r="E6" s="26"/>
      <c r="F6" s="26"/>
      <c r="G6" s="26"/>
      <c r="H6" s="27" t="s">
        <v>49</v>
      </c>
      <c r="I6" s="27" t="s">
        <v>49</v>
      </c>
      <c r="J6" s="27" t="s">
        <v>49</v>
      </c>
      <c r="K6" s="27" t="s">
        <v>50</v>
      </c>
      <c r="L6" s="26"/>
      <c r="M6" s="27" t="s">
        <v>17</v>
      </c>
      <c r="N6" s="27" t="s">
        <v>17</v>
      </c>
      <c r="O6" s="27" t="s">
        <v>17</v>
      </c>
      <c r="P6" s="27" t="s">
        <v>17</v>
      </c>
      <c r="Q6" s="27" t="s">
        <v>51</v>
      </c>
      <c r="R6" s="27" t="s">
        <v>51</v>
      </c>
      <c r="S6" s="26"/>
    </row>
    <row collapsed="false" customFormat="false" customHeight="false" hidden="false" ht="15" outlineLevel="0" r="7">
      <c r="A7" s="27" t="n">
        <v>1</v>
      </c>
      <c r="B7" s="27" t="n">
        <v>2</v>
      </c>
      <c r="C7" s="27" t="n">
        <v>3</v>
      </c>
      <c r="D7" s="27" t="n">
        <v>4</v>
      </c>
      <c r="E7" s="3" t="n">
        <v>5</v>
      </c>
      <c r="F7" s="27" t="n">
        <v>6</v>
      </c>
      <c r="G7" s="27" t="n">
        <v>7</v>
      </c>
      <c r="H7" s="27" t="n">
        <v>8</v>
      </c>
      <c r="I7" s="27" t="n">
        <v>9</v>
      </c>
      <c r="J7" s="27" t="n">
        <v>10</v>
      </c>
      <c r="K7" s="27" t="n">
        <v>11</v>
      </c>
      <c r="L7" s="27" t="n">
        <v>12</v>
      </c>
      <c r="M7" s="27" t="n">
        <v>13</v>
      </c>
      <c r="N7" s="27" t="n">
        <v>14</v>
      </c>
      <c r="O7" s="27" t="n">
        <v>15</v>
      </c>
      <c r="P7" s="27" t="n">
        <v>16</v>
      </c>
      <c r="Q7" s="27" t="n">
        <v>17</v>
      </c>
      <c r="R7" s="27" t="n">
        <v>18</v>
      </c>
      <c r="S7" s="27" t="n">
        <v>19</v>
      </c>
    </row>
    <row collapsed="false" customFormat="false" customHeight="false" hidden="false" ht="15" outlineLevel="0" r="8">
      <c r="A8" s="20" t="s">
        <v>65</v>
      </c>
      <c r="B8" s="20"/>
      <c r="C8" s="30" t="s">
        <v>52</v>
      </c>
      <c r="D8" s="30" t="s">
        <v>52</v>
      </c>
      <c r="E8" s="30" t="s">
        <v>52</v>
      </c>
      <c r="F8" s="30" t="s">
        <v>52</v>
      </c>
      <c r="G8" s="30" t="s">
        <v>52</v>
      </c>
      <c r="H8" s="31" t="n">
        <f aca="false">H9</f>
        <v>473.1</v>
      </c>
      <c r="I8" s="31" t="n">
        <f aca="false">I9</f>
        <v>424.4</v>
      </c>
      <c r="J8" s="31" t="n">
        <f aca="false">J9</f>
        <v>424.4</v>
      </c>
      <c r="K8" s="32" t="n">
        <f aca="false">K9</f>
        <v>12</v>
      </c>
      <c r="L8" s="33" t="s">
        <v>52</v>
      </c>
      <c r="M8" s="21" t="n">
        <v>1540707.23</v>
      </c>
      <c r="N8" s="21" t="n">
        <f aca="false">N9</f>
        <v>66825.06</v>
      </c>
      <c r="O8" s="21" t="n">
        <f aca="false">O9</f>
        <v>66825.06</v>
      </c>
      <c r="P8" s="21" t="n">
        <f aca="false">P9</f>
        <v>1407057.11</v>
      </c>
      <c r="Q8" s="21" t="n">
        <f aca="false">M8/I8</f>
        <v>3630.31863807729</v>
      </c>
      <c r="R8" s="35" t="n">
        <f aca="false">R9</f>
        <v>3630.32</v>
      </c>
      <c r="S8" s="33" t="s">
        <v>52</v>
      </c>
    </row>
    <row collapsed="false" customFormat="false" customHeight="false" hidden="false" ht="15" outlineLevel="0" r="9">
      <c r="A9" s="36" t="n">
        <v>1</v>
      </c>
      <c r="B9" s="37" t="s">
        <v>66</v>
      </c>
      <c r="C9" s="38" t="n">
        <v>1954</v>
      </c>
      <c r="D9" s="38"/>
      <c r="E9" s="3" t="s">
        <v>61</v>
      </c>
      <c r="F9" s="38" t="n">
        <v>2</v>
      </c>
      <c r="G9" s="38" t="n">
        <v>2</v>
      </c>
      <c r="H9" s="39" t="n">
        <v>473.1</v>
      </c>
      <c r="I9" s="39" t="n">
        <v>424.4</v>
      </c>
      <c r="J9" s="39" t="n">
        <v>424.4</v>
      </c>
      <c r="K9" s="40" t="n">
        <v>12</v>
      </c>
      <c r="L9" s="41" t="s">
        <v>54</v>
      </c>
      <c r="M9" s="21" t="n">
        <v>1540707.23</v>
      </c>
      <c r="N9" s="42" t="n">
        <v>66825.06</v>
      </c>
      <c r="O9" s="34" t="n">
        <v>66825.06</v>
      </c>
      <c r="P9" s="34" t="n">
        <v>1407057.11</v>
      </c>
      <c r="Q9" s="34" t="n">
        <f aca="false">M9/I9</f>
        <v>3630.31863807729</v>
      </c>
      <c r="R9" s="43" t="n">
        <v>3630.32</v>
      </c>
      <c r="S9" s="44" t="s">
        <v>77</v>
      </c>
    </row>
    <row collapsed="false" customFormat="false" customHeight="false" hidden="false" ht="15" outlineLevel="0" r="10">
      <c r="A10" s="20" t="s">
        <v>67</v>
      </c>
      <c r="B10" s="15"/>
      <c r="C10" s="27" t="s">
        <v>52</v>
      </c>
      <c r="D10" s="27" t="s">
        <v>52</v>
      </c>
      <c r="E10" s="3" t="s">
        <v>52</v>
      </c>
      <c r="F10" s="27" t="s">
        <v>52</v>
      </c>
      <c r="G10" s="27" t="s">
        <v>52</v>
      </c>
      <c r="H10" s="31" t="n">
        <f aca="false">SUM(H11:H19)</f>
        <v>4479.8</v>
      </c>
      <c r="I10" s="31" t="n">
        <f aca="false">SUM(I11:I19)</f>
        <v>4009.5</v>
      </c>
      <c r="J10" s="31" t="n">
        <f aca="false">SUM(J11:J19)</f>
        <v>3574.9</v>
      </c>
      <c r="K10" s="32" t="n">
        <f aca="false">SUM(K11:K19)</f>
        <v>192</v>
      </c>
      <c r="L10" s="27" t="s">
        <v>52</v>
      </c>
      <c r="M10" s="21" t="n">
        <v>21967814</v>
      </c>
      <c r="N10" s="21" t="n">
        <f aca="false">SUM(N11:N19)</f>
        <v>452561.3</v>
      </c>
      <c r="O10" s="21" t="n">
        <f aca="false">SUM(O11:O19)</f>
        <v>452561.3</v>
      </c>
      <c r="P10" s="21" t="n">
        <f aca="false">SUM(P11:P19)</f>
        <v>21062691.4</v>
      </c>
      <c r="Q10" s="21" t="n">
        <f aca="false">M10/H10</f>
        <v>4903.74882807268</v>
      </c>
      <c r="R10" s="21" t="n">
        <f aca="false">MAX(R11:R19)</f>
        <v>19804.8554913295</v>
      </c>
      <c r="S10" s="27" t="s">
        <v>52</v>
      </c>
    </row>
    <row collapsed="false" customFormat="false" customHeight="false" hidden="false" ht="15" outlineLevel="0" r="11">
      <c r="A11" s="23" t="n">
        <v>1</v>
      </c>
      <c r="B11" s="15" t="s">
        <v>68</v>
      </c>
      <c r="C11" s="23" t="s">
        <v>78</v>
      </c>
      <c r="D11" s="23"/>
      <c r="E11" s="7" t="s">
        <v>53</v>
      </c>
      <c r="F11" s="23" t="s">
        <v>57</v>
      </c>
      <c r="G11" s="23" t="s">
        <v>79</v>
      </c>
      <c r="H11" s="31" t="n">
        <v>390.2</v>
      </c>
      <c r="I11" s="31" t="n">
        <v>267.7</v>
      </c>
      <c r="J11" s="31" t="n">
        <v>249.3</v>
      </c>
      <c r="K11" s="32" t="n">
        <v>21</v>
      </c>
      <c r="L11" s="23" t="s">
        <v>54</v>
      </c>
      <c r="M11" s="21" t="n">
        <v>2716800</v>
      </c>
      <c r="N11" s="21" t="n">
        <v>55969.09</v>
      </c>
      <c r="O11" s="21" t="n">
        <v>55969.09</v>
      </c>
      <c r="P11" s="21" t="n">
        <v>2604861.82</v>
      </c>
      <c r="Q11" s="21" t="n">
        <f aca="false">M11/H11</f>
        <v>6962.5832906202</v>
      </c>
      <c r="R11" s="21" t="n">
        <v>10149.8094882331</v>
      </c>
      <c r="S11" s="23" t="s">
        <v>80</v>
      </c>
    </row>
    <row collapsed="false" customFormat="false" customHeight="false" hidden="false" ht="15" outlineLevel="0" r="12">
      <c r="A12" s="23" t="n">
        <v>2</v>
      </c>
      <c r="B12" s="15" t="s">
        <v>69</v>
      </c>
      <c r="C12" s="23" t="s">
        <v>81</v>
      </c>
      <c r="D12" s="23"/>
      <c r="E12" s="7" t="s">
        <v>53</v>
      </c>
      <c r="F12" s="23" t="s">
        <v>57</v>
      </c>
      <c r="G12" s="23" t="s">
        <v>79</v>
      </c>
      <c r="H12" s="31" t="n">
        <v>288</v>
      </c>
      <c r="I12" s="31" t="n">
        <v>190.3</v>
      </c>
      <c r="J12" s="31" t="n">
        <v>144.3</v>
      </c>
      <c r="K12" s="32" t="n">
        <v>21</v>
      </c>
      <c r="L12" s="23" t="s">
        <v>54</v>
      </c>
      <c r="M12" s="21" t="n">
        <v>3768864</v>
      </c>
      <c r="N12" s="21" t="n">
        <v>77642.77</v>
      </c>
      <c r="O12" s="21" t="n">
        <v>77642.77</v>
      </c>
      <c r="P12" s="21" t="n">
        <v>3613578.46</v>
      </c>
      <c r="Q12" s="21" t="n">
        <f aca="false">M12/H12</f>
        <v>13086.3333333333</v>
      </c>
      <c r="R12" s="21" t="n">
        <v>19804.8554913295</v>
      </c>
      <c r="S12" s="23" t="s">
        <v>82</v>
      </c>
    </row>
    <row collapsed="false" customFormat="false" customHeight="false" hidden="false" ht="15" outlineLevel="0" r="13">
      <c r="A13" s="23" t="n">
        <v>3</v>
      </c>
      <c r="B13" s="15" t="s">
        <v>70</v>
      </c>
      <c r="C13" s="23" t="s">
        <v>83</v>
      </c>
      <c r="D13" s="23"/>
      <c r="E13" s="7" t="s">
        <v>61</v>
      </c>
      <c r="F13" s="23" t="s">
        <v>57</v>
      </c>
      <c r="G13" s="23" t="s">
        <v>79</v>
      </c>
      <c r="H13" s="31" t="n">
        <v>440.2</v>
      </c>
      <c r="I13" s="31" t="n">
        <v>280.9</v>
      </c>
      <c r="J13" s="31" t="n">
        <f aca="false">I13</f>
        <v>280.9</v>
      </c>
      <c r="K13" s="32" t="n">
        <v>21</v>
      </c>
      <c r="L13" s="23" t="s">
        <v>54</v>
      </c>
      <c r="M13" s="21" t="n">
        <v>3140720</v>
      </c>
      <c r="N13" s="21" t="n">
        <v>64702.31</v>
      </c>
      <c r="O13" s="21" t="n">
        <v>64702.31</v>
      </c>
      <c r="P13" s="21" t="n">
        <v>3011315.38</v>
      </c>
      <c r="Q13" s="21" t="n">
        <f aca="false">M13/H13</f>
        <v>7134.75692866879</v>
      </c>
      <c r="R13" s="21" t="n">
        <v>11180.9184763261</v>
      </c>
      <c r="S13" s="23" t="s">
        <v>80</v>
      </c>
    </row>
    <row collapsed="false" customFormat="false" customHeight="false" hidden="false" ht="15" outlineLevel="0" r="14">
      <c r="A14" s="23" t="n">
        <v>4</v>
      </c>
      <c r="B14" s="15" t="s">
        <v>71</v>
      </c>
      <c r="C14" s="23" t="s">
        <v>84</v>
      </c>
      <c r="D14" s="23"/>
      <c r="E14" s="7" t="s">
        <v>61</v>
      </c>
      <c r="F14" s="23" t="s">
        <v>57</v>
      </c>
      <c r="G14" s="23" t="s">
        <v>79</v>
      </c>
      <c r="H14" s="31" t="n">
        <v>532.3</v>
      </c>
      <c r="I14" s="31" t="n">
        <v>532.3</v>
      </c>
      <c r="J14" s="31" t="n">
        <v>502.6</v>
      </c>
      <c r="K14" s="32" t="n">
        <v>19</v>
      </c>
      <c r="L14" s="23" t="s">
        <v>54</v>
      </c>
      <c r="M14" s="21" t="n">
        <v>2716800</v>
      </c>
      <c r="N14" s="21" t="n">
        <v>55969.09</v>
      </c>
      <c r="O14" s="21" t="n">
        <v>55969.09</v>
      </c>
      <c r="P14" s="21" t="n">
        <v>2604861.82</v>
      </c>
      <c r="Q14" s="21" t="n">
        <f aca="false">M14/H14</f>
        <v>5103.88878452001</v>
      </c>
      <c r="R14" s="21" t="n">
        <v>5104.45989103889</v>
      </c>
      <c r="S14" s="23" t="s">
        <v>85</v>
      </c>
    </row>
    <row collapsed="false" customFormat="false" customHeight="false" hidden="false" ht="15" outlineLevel="0" r="15">
      <c r="A15" s="23" t="n">
        <v>5</v>
      </c>
      <c r="B15" s="15" t="s">
        <v>72</v>
      </c>
      <c r="C15" s="23" t="s">
        <v>86</v>
      </c>
      <c r="D15" s="23"/>
      <c r="E15" s="7" t="s">
        <v>61</v>
      </c>
      <c r="F15" s="23" t="s">
        <v>57</v>
      </c>
      <c r="G15" s="23" t="s">
        <v>79</v>
      </c>
      <c r="H15" s="31" t="n">
        <v>555.1</v>
      </c>
      <c r="I15" s="31" t="n">
        <v>555.1</v>
      </c>
      <c r="J15" s="31" t="n">
        <v>277.1</v>
      </c>
      <c r="K15" s="32" t="n">
        <v>20</v>
      </c>
      <c r="L15" s="23" t="s">
        <v>54</v>
      </c>
      <c r="M15" s="21" t="n">
        <v>2716800</v>
      </c>
      <c r="N15" s="21" t="n">
        <v>55969.09</v>
      </c>
      <c r="O15" s="21" t="n">
        <v>55969.09</v>
      </c>
      <c r="P15" s="21" t="n">
        <v>2604861.82</v>
      </c>
      <c r="Q15" s="21" t="n">
        <f aca="false">M15/H15</f>
        <v>4894.25328769591</v>
      </c>
      <c r="R15" s="21" t="n">
        <v>4894.80093676815</v>
      </c>
      <c r="S15" s="23" t="s">
        <v>87</v>
      </c>
    </row>
    <row collapsed="false" customFormat="false" customHeight="false" hidden="false" ht="15" outlineLevel="0" r="16">
      <c r="A16" s="23" t="n">
        <v>6</v>
      </c>
      <c r="B16" s="15" t="s">
        <v>73</v>
      </c>
      <c r="C16" s="23" t="s">
        <v>88</v>
      </c>
      <c r="D16" s="23"/>
      <c r="E16" s="7" t="s">
        <v>53</v>
      </c>
      <c r="F16" s="23" t="s">
        <v>57</v>
      </c>
      <c r="G16" s="23" t="s">
        <v>57</v>
      </c>
      <c r="H16" s="31" t="n">
        <v>635.2</v>
      </c>
      <c r="I16" s="31" t="n">
        <v>635.2</v>
      </c>
      <c r="J16" s="31" t="n">
        <v>635.2</v>
      </c>
      <c r="K16" s="32" t="n">
        <v>39</v>
      </c>
      <c r="L16" s="23" t="s">
        <v>54</v>
      </c>
      <c r="M16" s="21" t="n">
        <v>2716800</v>
      </c>
      <c r="N16" s="21" t="n">
        <v>55969.09</v>
      </c>
      <c r="O16" s="21" t="n">
        <v>55969.09</v>
      </c>
      <c r="P16" s="21" t="n">
        <v>2604861.82</v>
      </c>
      <c r="Q16" s="21" t="n">
        <f aca="false">M16/H16</f>
        <v>4277.07808564232</v>
      </c>
      <c r="R16" s="21" t="n">
        <v>4277.55667506297</v>
      </c>
      <c r="S16" s="23" t="s">
        <v>89</v>
      </c>
    </row>
    <row collapsed="false" customFormat="false" customHeight="false" hidden="false" ht="15" outlineLevel="0" r="17">
      <c r="A17" s="23" t="n">
        <v>7</v>
      </c>
      <c r="B17" s="15" t="s">
        <v>74</v>
      </c>
      <c r="C17" s="23" t="s">
        <v>88</v>
      </c>
      <c r="D17" s="23" t="s">
        <v>90</v>
      </c>
      <c r="E17" s="7" t="s">
        <v>53</v>
      </c>
      <c r="F17" s="23" t="s">
        <v>57</v>
      </c>
      <c r="G17" s="23" t="s">
        <v>57</v>
      </c>
      <c r="H17" s="31" t="n">
        <v>676.8</v>
      </c>
      <c r="I17" s="31" t="n">
        <v>627</v>
      </c>
      <c r="J17" s="31" t="n">
        <f aca="false">I17</f>
        <v>627</v>
      </c>
      <c r="K17" s="32" t="n">
        <v>17</v>
      </c>
      <c r="L17" s="23" t="s">
        <v>54</v>
      </c>
      <c r="M17" s="21" t="n">
        <v>871548.5</v>
      </c>
      <c r="N17" s="21" t="n">
        <v>17954.86</v>
      </c>
      <c r="O17" s="21" t="n">
        <v>17954.86</v>
      </c>
      <c r="P17" s="21" t="n">
        <v>835638.78</v>
      </c>
      <c r="Q17" s="21" t="n">
        <f aca="false">M17/H17</f>
        <v>1287.74896572104</v>
      </c>
      <c r="R17" s="21" t="n">
        <v>1565</v>
      </c>
      <c r="S17" s="23" t="s">
        <v>80</v>
      </c>
    </row>
    <row collapsed="false" customFormat="false" customHeight="false" hidden="false" ht="15" outlineLevel="0" r="18">
      <c r="A18" s="23" t="n">
        <v>8</v>
      </c>
      <c r="B18" s="15" t="s">
        <v>75</v>
      </c>
      <c r="C18" s="23" t="s">
        <v>86</v>
      </c>
      <c r="D18" s="23"/>
      <c r="E18" s="7" t="s">
        <v>61</v>
      </c>
      <c r="F18" s="23" t="s">
        <v>57</v>
      </c>
      <c r="G18" s="23" t="s">
        <v>79</v>
      </c>
      <c r="H18" s="31" t="n">
        <v>535.6</v>
      </c>
      <c r="I18" s="31" t="n">
        <v>535.6</v>
      </c>
      <c r="J18" s="31" t="n">
        <v>473.1</v>
      </c>
      <c r="K18" s="32" t="n">
        <v>14</v>
      </c>
      <c r="L18" s="23" t="s">
        <v>54</v>
      </c>
      <c r="M18" s="21" t="n">
        <v>2716800</v>
      </c>
      <c r="N18" s="21" t="n">
        <v>55969.09</v>
      </c>
      <c r="O18" s="21" t="n">
        <v>55969.09</v>
      </c>
      <c r="P18" s="21" t="n">
        <v>2604861.82</v>
      </c>
      <c r="Q18" s="21" t="n">
        <f aca="false">M18/H18</f>
        <v>5072.44212098581</v>
      </c>
      <c r="R18" s="21" t="n">
        <v>5073.00970873786</v>
      </c>
      <c r="S18" s="23" t="s">
        <v>91</v>
      </c>
    </row>
    <row collapsed="false" customFormat="false" customHeight="false" hidden="false" ht="15" outlineLevel="0" r="19">
      <c r="A19" s="23" t="n">
        <v>9</v>
      </c>
      <c r="B19" s="15" t="s">
        <v>76</v>
      </c>
      <c r="C19" s="23" t="s">
        <v>84</v>
      </c>
      <c r="D19" s="23" t="s">
        <v>90</v>
      </c>
      <c r="E19" s="7" t="s">
        <v>92</v>
      </c>
      <c r="F19" s="23" t="s">
        <v>57</v>
      </c>
      <c r="G19" s="23" t="s">
        <v>79</v>
      </c>
      <c r="H19" s="31" t="n">
        <v>426.4</v>
      </c>
      <c r="I19" s="31" t="n">
        <v>385.4</v>
      </c>
      <c r="J19" s="31" t="n">
        <v>385.4</v>
      </c>
      <c r="K19" s="32" t="n">
        <v>20</v>
      </c>
      <c r="L19" s="23" t="s">
        <v>54</v>
      </c>
      <c r="M19" s="21" t="n">
        <v>602681.5</v>
      </c>
      <c r="N19" s="21" t="n">
        <v>12415.91</v>
      </c>
      <c r="O19" s="21" t="n">
        <v>12415.91</v>
      </c>
      <c r="P19" s="21" t="n">
        <v>577849.68</v>
      </c>
      <c r="Q19" s="21" t="n">
        <f aca="false">M19/H19</f>
        <v>1413.41815196998</v>
      </c>
      <c r="R19" s="21" t="n">
        <v>1565</v>
      </c>
      <c r="S19" s="23" t="s">
        <v>64</v>
      </c>
    </row>
  </sheetData>
  <mergeCells count="22">
    <mergeCell ref="A3:A6"/>
    <mergeCell ref="B3:B6"/>
    <mergeCell ref="C3:D3"/>
    <mergeCell ref="E3:E6"/>
    <mergeCell ref="F3:F6"/>
    <mergeCell ref="G3:G6"/>
    <mergeCell ref="H3:H5"/>
    <mergeCell ref="I3:J3"/>
    <mergeCell ref="K3:K5"/>
    <mergeCell ref="L3:L6"/>
    <mergeCell ref="M3:P3"/>
    <mergeCell ref="Q3:Q5"/>
    <mergeCell ref="R3:R5"/>
    <mergeCell ref="S3:S6"/>
    <mergeCell ref="C4:C6"/>
    <mergeCell ref="D4:D6"/>
    <mergeCell ref="I4:I5"/>
    <mergeCell ref="J4:J5"/>
    <mergeCell ref="M4:M5"/>
    <mergeCell ref="N4:N5"/>
    <mergeCell ref="O4:O5"/>
    <mergeCell ref="P4:P5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R1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O4" activeCellId="0" pane="topLeft" sqref="O4"/>
    </sheetView>
  </sheetViews>
  <sheetFormatPr defaultRowHeight="15"/>
  <cols>
    <col collapsed="false" hidden="false" max="1" min="1" style="0" width="8"/>
    <col collapsed="false" hidden="false" max="2" min="2" style="0" width="49.8571428571429"/>
    <col collapsed="false" hidden="false" max="3" min="3" style="0" width="15.4234693877551"/>
    <col collapsed="false" hidden="false" max="4" min="4" style="0" width="14.8571428571429"/>
    <col collapsed="false" hidden="false" max="5" min="5" style="0" width="11.9948979591837"/>
    <col collapsed="false" hidden="false" max="6" min="6" style="0" width="13.5714285714286"/>
    <col collapsed="false" hidden="false" max="7" min="7" style="0" width="11.8622448979592"/>
    <col collapsed="false" hidden="false" max="8" min="8" style="0" width="14.4285714285714"/>
    <col collapsed="false" hidden="false" max="9" min="9" style="0" width="17.4234693877551"/>
    <col collapsed="false" hidden="false" max="10" min="10" style="0" width="15.2908163265306"/>
    <col collapsed="false" hidden="false" max="11" min="11" style="0" width="11.8622448979592"/>
    <col collapsed="false" hidden="false" max="12" min="12" style="0" width="13.5714285714286"/>
    <col collapsed="false" hidden="false" max="13" min="13" style="0" width="12.2857142857143"/>
    <col collapsed="false" hidden="false" max="14" min="14" style="0" width="14.0051020408163"/>
    <col collapsed="false" hidden="false" max="15" min="15" style="0" width="12.7091836734694"/>
    <col collapsed="false" hidden="false" max="16" min="16" style="0" width="16.2908163265306"/>
    <col collapsed="false" hidden="false" max="17" min="17" style="0" width="13.7040816326531"/>
    <col collapsed="false" hidden="false" max="18" min="18" style="0" width="13.1377551020408"/>
    <col collapsed="false" hidden="false" max="1025" min="19" style="0" width="8.72959183673469"/>
  </cols>
  <sheetData>
    <row collapsed="false" customFormat="false" customHeight="true" hidden="false" ht="15" outlineLevel="0" r="3">
      <c r="A3" s="2" t="s">
        <v>2</v>
      </c>
      <c r="B3" s="3" t="s">
        <v>3</v>
      </c>
      <c r="C3" s="4" t="s">
        <v>4</v>
      </c>
      <c r="D3" s="3" t="s">
        <v>5</v>
      </c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6</v>
      </c>
      <c r="P3" s="3"/>
      <c r="Q3" s="3"/>
      <c r="R3" s="3"/>
    </row>
    <row collapsed="false" customFormat="false" customHeight="true" hidden="false" ht="102" outlineLevel="0" r="4">
      <c r="A4" s="2"/>
      <c r="B4" s="3"/>
      <c r="C4" s="4"/>
      <c r="D4" s="3" t="s">
        <v>7</v>
      </c>
      <c r="E4" s="3" t="s">
        <v>8</v>
      </c>
      <c r="F4" s="3"/>
      <c r="G4" s="3" t="s">
        <v>9</v>
      </c>
      <c r="H4" s="3"/>
      <c r="I4" s="3" t="s">
        <v>10</v>
      </c>
      <c r="J4" s="3"/>
      <c r="K4" s="3" t="s">
        <v>11</v>
      </c>
      <c r="L4" s="3"/>
      <c r="M4" s="3" t="s">
        <v>12</v>
      </c>
      <c r="N4" s="3"/>
      <c r="O4" s="3" t="s">
        <v>13</v>
      </c>
      <c r="P4" s="3" t="s">
        <v>14</v>
      </c>
      <c r="Q4" s="3" t="s">
        <v>15</v>
      </c>
      <c r="R4" s="5" t="s">
        <v>16</v>
      </c>
    </row>
    <row collapsed="false" customFormat="false" customHeight="false" hidden="false" ht="15" outlineLevel="0" r="5">
      <c r="A5" s="2"/>
      <c r="B5" s="3"/>
      <c r="C5" s="6" t="s">
        <v>17</v>
      </c>
      <c r="D5" s="7" t="s">
        <v>17</v>
      </c>
      <c r="E5" s="7" t="s">
        <v>18</v>
      </c>
      <c r="F5" s="7" t="s">
        <v>17</v>
      </c>
      <c r="G5" s="7" t="s">
        <v>19</v>
      </c>
      <c r="H5" s="7" t="s">
        <v>17</v>
      </c>
      <c r="I5" s="7" t="s">
        <v>19</v>
      </c>
      <c r="J5" s="7" t="s">
        <v>17</v>
      </c>
      <c r="K5" s="7" t="s">
        <v>19</v>
      </c>
      <c r="L5" s="7" t="s">
        <v>17</v>
      </c>
      <c r="M5" s="7" t="s">
        <v>20</v>
      </c>
      <c r="N5" s="7" t="s">
        <v>17</v>
      </c>
      <c r="O5" s="7" t="s">
        <v>17</v>
      </c>
      <c r="P5" s="7" t="s">
        <v>17</v>
      </c>
      <c r="Q5" s="7" t="s">
        <v>17</v>
      </c>
      <c r="R5" s="8" t="s">
        <v>17</v>
      </c>
    </row>
    <row collapsed="false" customFormat="false" customHeight="false" hidden="false" ht="15" outlineLevel="0" r="6">
      <c r="A6" s="9" t="n">
        <v>1</v>
      </c>
      <c r="B6" s="7" t="n">
        <v>2</v>
      </c>
      <c r="C6" s="7" t="n">
        <v>3</v>
      </c>
      <c r="D6" s="7" t="n">
        <v>4</v>
      </c>
      <c r="E6" s="7" t="n">
        <v>5</v>
      </c>
      <c r="F6" s="7" t="n">
        <v>6</v>
      </c>
      <c r="G6" s="7" t="n">
        <v>7</v>
      </c>
      <c r="H6" s="7" t="n">
        <v>8</v>
      </c>
      <c r="I6" s="7" t="n">
        <v>9</v>
      </c>
      <c r="J6" s="7" t="n">
        <v>10</v>
      </c>
      <c r="K6" s="7" t="n">
        <v>11</v>
      </c>
      <c r="L6" s="7" t="n">
        <v>12</v>
      </c>
      <c r="M6" s="7" t="n">
        <v>13</v>
      </c>
      <c r="N6" s="7" t="n">
        <v>14</v>
      </c>
      <c r="O6" s="7" t="n">
        <v>15</v>
      </c>
      <c r="P6" s="7" t="n">
        <v>16</v>
      </c>
      <c r="Q6" s="7" t="n">
        <v>17</v>
      </c>
      <c r="R6" s="7" t="n">
        <v>18</v>
      </c>
    </row>
    <row collapsed="false" customFormat="false" customHeight="false" hidden="false" ht="15" outlineLevel="0" r="7">
      <c r="A7" s="10" t="s">
        <v>93</v>
      </c>
      <c r="B7" s="11"/>
      <c r="C7" s="12" t="n">
        <f aca="false">D7+F7+H7+J7+L7+N7+O7+P7+Q7+R7</f>
        <v>2567873.18</v>
      </c>
      <c r="D7" s="12" t="n">
        <f aca="false">D8</f>
        <v>0</v>
      </c>
      <c r="E7" s="13" t="n">
        <v>0</v>
      </c>
      <c r="F7" s="12" t="n">
        <f aca="false">F8</f>
        <v>0</v>
      </c>
      <c r="G7" s="12" t="n">
        <f aca="false">G8</f>
        <v>1024</v>
      </c>
      <c r="H7" s="12" t="n">
        <f aca="false">H8</f>
        <v>2530930.07</v>
      </c>
      <c r="I7" s="12" t="n">
        <f aca="false">I8</f>
        <v>0</v>
      </c>
      <c r="J7" s="12" t="n">
        <f aca="false">J8</f>
        <v>0</v>
      </c>
      <c r="K7" s="12" t="n">
        <f aca="false">K8</f>
        <v>0</v>
      </c>
      <c r="L7" s="12" t="n">
        <f aca="false">L8</f>
        <v>0</v>
      </c>
      <c r="M7" s="12" t="n">
        <f aca="false">M8</f>
        <v>0</v>
      </c>
      <c r="N7" s="12" t="n">
        <f aca="false">N8</f>
        <v>0</v>
      </c>
      <c r="O7" s="12" t="n">
        <f aca="false">O8</f>
        <v>0</v>
      </c>
      <c r="P7" s="12" t="n">
        <f aca="false">P8</f>
        <v>0</v>
      </c>
      <c r="Q7" s="12" t="n">
        <f aca="false">Q8</f>
        <v>0</v>
      </c>
      <c r="R7" s="12" t="n">
        <f aca="false">R8</f>
        <v>36943.11</v>
      </c>
    </row>
    <row collapsed="false" customFormat="false" customHeight="false" hidden="false" ht="15" outlineLevel="0" r="8">
      <c r="A8" s="14" t="n">
        <v>1</v>
      </c>
      <c r="B8" s="15" t="s">
        <v>94</v>
      </c>
      <c r="C8" s="12" t="n">
        <f aca="false">D8+F8+H8+J8+L8+N8+O8+P8+Q8+R8</f>
        <v>2567873.18</v>
      </c>
      <c r="D8" s="12" t="n">
        <v>0</v>
      </c>
      <c r="E8" s="17" t="n">
        <v>0</v>
      </c>
      <c r="F8" s="12" t="n">
        <v>0</v>
      </c>
      <c r="G8" s="18" t="n">
        <v>1024</v>
      </c>
      <c r="H8" s="16" t="n">
        <f aca="false">2462874+68056.07</f>
        <v>2530930.07</v>
      </c>
      <c r="I8" s="19" t="n">
        <v>0</v>
      </c>
      <c r="J8" s="12" t="n">
        <v>0</v>
      </c>
      <c r="K8" s="19" t="n">
        <v>0</v>
      </c>
      <c r="L8" s="12" t="n">
        <v>0</v>
      </c>
      <c r="M8" s="19" t="n">
        <v>0</v>
      </c>
      <c r="N8" s="12" t="n">
        <v>0</v>
      </c>
      <c r="O8" s="12" t="n">
        <v>0</v>
      </c>
      <c r="P8" s="19" t="n">
        <v>0</v>
      </c>
      <c r="Q8" s="19" t="n">
        <v>0</v>
      </c>
      <c r="R8" s="16" t="n">
        <v>36943.11</v>
      </c>
    </row>
    <row collapsed="false" customFormat="false" customHeight="false" hidden="false" ht="15" outlineLevel="0" r="9">
      <c r="A9" s="20" t="s">
        <v>95</v>
      </c>
      <c r="B9" s="15"/>
      <c r="C9" s="21" t="n">
        <f aca="false">SUM(C10:C11)</f>
        <v>6887878.1</v>
      </c>
      <c r="D9" s="21" t="n">
        <f aca="false">SUM(D10:D11)</f>
        <v>204392.5</v>
      </c>
      <c r="E9" s="22" t="n">
        <f aca="false">SUM(E10:E11)</f>
        <v>0</v>
      </c>
      <c r="F9" s="21" t="n">
        <f aca="false">SUM(F10:F11)</f>
        <v>0</v>
      </c>
      <c r="G9" s="21" t="n">
        <f aca="false">SUM(G10:G11)</f>
        <v>1938.6</v>
      </c>
      <c r="H9" s="21" t="n">
        <f aca="false">SUM(H10:H11)</f>
        <v>6418485.6</v>
      </c>
      <c r="I9" s="21" t="n">
        <f aca="false">SUM(I10:I11)</f>
        <v>0</v>
      </c>
      <c r="J9" s="21" t="n">
        <f aca="false">SUM(J10:J11)</f>
        <v>0</v>
      </c>
      <c r="K9" s="21" t="n">
        <f aca="false">SUM(K10:K11)</f>
        <v>0</v>
      </c>
      <c r="L9" s="21" t="n">
        <f aca="false">SUM(L10:L11)</f>
        <v>0</v>
      </c>
      <c r="M9" s="21" t="n">
        <f aca="false">SUM(M10:M11)</f>
        <v>0</v>
      </c>
      <c r="N9" s="21" t="n">
        <f aca="false">SUM(N10:N11)</f>
        <v>0</v>
      </c>
      <c r="O9" s="21" t="n">
        <f aca="false">SUM(O10:O11)</f>
        <v>0</v>
      </c>
      <c r="P9" s="21" t="n">
        <f aca="false">SUM(P10:P11)</f>
        <v>0</v>
      </c>
      <c r="Q9" s="21" t="n">
        <f aca="false">SUM(Q10:Q11)</f>
        <v>0</v>
      </c>
      <c r="R9" s="21" t="n">
        <f aca="false">SUM(R10:R11)</f>
        <v>265000</v>
      </c>
    </row>
    <row collapsed="false" customFormat="false" customHeight="false" hidden="false" ht="15" outlineLevel="0" r="10">
      <c r="A10" s="23" t="n">
        <v>1</v>
      </c>
      <c r="B10" s="15" t="s">
        <v>96</v>
      </c>
      <c r="C10" s="21" t="n">
        <f aca="false">D10+F10+H10+J10+L10+N10+O10+P10+Q10+R10</f>
        <v>6583485.6</v>
      </c>
      <c r="D10" s="24" t="n">
        <v>0</v>
      </c>
      <c r="E10" s="25" t="n">
        <v>0</v>
      </c>
      <c r="F10" s="24" t="n">
        <v>0</v>
      </c>
      <c r="G10" s="24" t="n">
        <v>1938.6</v>
      </c>
      <c r="H10" s="24" t="n">
        <v>6418485.6</v>
      </c>
      <c r="I10" s="24" t="n">
        <v>0</v>
      </c>
      <c r="J10" s="24" t="n">
        <v>0</v>
      </c>
      <c r="K10" s="24" t="n">
        <v>0</v>
      </c>
      <c r="L10" s="24" t="n">
        <v>0</v>
      </c>
      <c r="M10" s="24" t="n">
        <v>0</v>
      </c>
      <c r="N10" s="24" t="n">
        <v>0</v>
      </c>
      <c r="O10" s="24" t="n">
        <v>0</v>
      </c>
      <c r="P10" s="24" t="n">
        <v>0</v>
      </c>
      <c r="Q10" s="24" t="n">
        <v>0</v>
      </c>
      <c r="R10" s="24" t="n">
        <v>165000</v>
      </c>
    </row>
    <row collapsed="false" customFormat="false" customHeight="false" hidden="false" ht="15" outlineLevel="0" r="11">
      <c r="A11" s="23" t="n">
        <v>2</v>
      </c>
      <c r="B11" s="15" t="s">
        <v>97</v>
      </c>
      <c r="C11" s="21" t="n">
        <f aca="false">D11+F11+H11+J11+L11+N11+O11+P11+Q11+R11</f>
        <v>304392.5</v>
      </c>
      <c r="D11" s="24" t="n">
        <v>204392.5</v>
      </c>
      <c r="E11" s="25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0</v>
      </c>
      <c r="L11" s="24" t="n">
        <v>0</v>
      </c>
      <c r="M11" s="24" t="n">
        <v>0</v>
      </c>
      <c r="N11" s="24" t="n">
        <v>0</v>
      </c>
      <c r="O11" s="24" t="n">
        <v>0</v>
      </c>
      <c r="P11" s="24" t="n">
        <v>0</v>
      </c>
      <c r="Q11" s="24" t="n">
        <v>0</v>
      </c>
      <c r="R11" s="24" t="n">
        <v>100000</v>
      </c>
    </row>
  </sheetData>
  <mergeCells count="10">
    <mergeCell ref="A3:A5"/>
    <mergeCell ref="B3:B5"/>
    <mergeCell ref="C3:C4"/>
    <mergeCell ref="D3:N3"/>
    <mergeCell ref="O3:R3"/>
    <mergeCell ref="E4:F4"/>
    <mergeCell ref="G4:H4"/>
    <mergeCell ref="I4:J4"/>
    <mergeCell ref="K4:L4"/>
    <mergeCell ref="M4:N4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S1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N5" activeCellId="0" pane="topLeft" sqref="N5"/>
    </sheetView>
  </sheetViews>
  <sheetFormatPr defaultRowHeight="15"/>
  <cols>
    <col collapsed="false" hidden="false" max="1" min="1" style="0" width="6.14795918367347"/>
    <col collapsed="false" hidden="false" max="2" min="2" style="0" width="50.1428571428571"/>
    <col collapsed="false" hidden="false" max="3" min="3" style="0" width="9.28571428571429"/>
    <col collapsed="false" hidden="false" max="4" min="4" style="0" width="9.5765306122449"/>
    <col collapsed="false" hidden="false" max="5" min="5" style="0" width="21.8571428571429"/>
    <col collapsed="false" hidden="false" max="6" min="6" style="0" width="7.71428571428571"/>
    <col collapsed="false" hidden="false" max="7" min="7" style="0" width="8.4234693877551"/>
    <col collapsed="false" hidden="false" max="8" min="8" style="0" width="12.2857142857143"/>
    <col collapsed="false" hidden="false" max="9" min="9" style="0" width="13.5714285714286"/>
    <col collapsed="false" hidden="false" max="10" min="10" style="0" width="13.0051020408163"/>
    <col collapsed="false" hidden="false" max="11" min="11" style="0" width="11.9948979591837"/>
    <col collapsed="false" hidden="false" max="12" min="12" style="0" width="12.7091836734694"/>
    <col collapsed="false" hidden="false" max="13" min="13" style="0" width="11.5714285714286"/>
    <col collapsed="false" hidden="false" max="14" min="14" style="0" width="17"/>
    <col collapsed="false" hidden="false" max="16" min="15" style="0" width="15.7142857142857"/>
    <col collapsed="false" hidden="false" max="17" min="17" style="0" width="15.5714285714286"/>
    <col collapsed="false" hidden="false" max="18" min="18" style="0" width="10.1428571428571"/>
    <col collapsed="false" hidden="false" max="19" min="19" style="0" width="10.9948979591837"/>
    <col collapsed="false" hidden="false" max="1025" min="20" style="0" width="8.72959183673469"/>
  </cols>
  <sheetData>
    <row collapsed="false" customFormat="false" customHeight="true" hidden="false" ht="15" outlineLevel="0" r="4">
      <c r="A4" s="3" t="s">
        <v>2</v>
      </c>
      <c r="B4" s="3" t="s">
        <v>3</v>
      </c>
      <c r="C4" s="3" t="s">
        <v>30</v>
      </c>
      <c r="D4" s="3"/>
      <c r="E4" s="26" t="s">
        <v>31</v>
      </c>
      <c r="F4" s="26" t="s">
        <v>32</v>
      </c>
      <c r="G4" s="26" t="s">
        <v>33</v>
      </c>
      <c r="H4" s="26" t="s">
        <v>34</v>
      </c>
      <c r="I4" s="3" t="s">
        <v>35</v>
      </c>
      <c r="J4" s="3"/>
      <c r="K4" s="26" t="s">
        <v>36</v>
      </c>
      <c r="L4" s="26" t="s">
        <v>37</v>
      </c>
      <c r="M4" s="3" t="s">
        <v>38</v>
      </c>
      <c r="N4" s="3"/>
      <c r="O4" s="3"/>
      <c r="P4" s="3"/>
      <c r="Q4" s="26" t="s">
        <v>39</v>
      </c>
      <c r="R4" s="26" t="s">
        <v>40</v>
      </c>
      <c r="S4" s="26" t="s">
        <v>41</v>
      </c>
    </row>
    <row collapsed="false" customFormat="false" customHeight="true" hidden="false" ht="15" outlineLevel="0" r="5">
      <c r="A5" s="3"/>
      <c r="B5" s="3"/>
      <c r="C5" s="26" t="s">
        <v>42</v>
      </c>
      <c r="D5" s="26" t="s">
        <v>43</v>
      </c>
      <c r="E5" s="26"/>
      <c r="F5" s="26"/>
      <c r="G5" s="26"/>
      <c r="H5" s="26"/>
      <c r="I5" s="26" t="s">
        <v>44</v>
      </c>
      <c r="J5" s="26" t="s">
        <v>45</v>
      </c>
      <c r="K5" s="26"/>
      <c r="L5" s="26"/>
      <c r="M5" s="26" t="s">
        <v>44</v>
      </c>
      <c r="N5" s="26" t="s">
        <v>46</v>
      </c>
      <c r="O5" s="26" t="s">
        <v>47</v>
      </c>
      <c r="P5" s="26" t="s">
        <v>48</v>
      </c>
      <c r="Q5" s="26"/>
      <c r="R5" s="26"/>
      <c r="S5" s="26"/>
    </row>
    <row collapsed="false" customFormat="false" customHeight="true" hidden="false" ht="99.75" outlineLevel="0" r="6">
      <c r="A6" s="3"/>
      <c r="B6" s="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collapsed="false" customFormat="false" customHeight="false" hidden="false" ht="15" outlineLevel="0" r="7">
      <c r="A7" s="3"/>
      <c r="B7" s="3"/>
      <c r="C7" s="26"/>
      <c r="D7" s="26"/>
      <c r="E7" s="26"/>
      <c r="F7" s="26"/>
      <c r="G7" s="26"/>
      <c r="H7" s="27" t="s">
        <v>49</v>
      </c>
      <c r="I7" s="27" t="s">
        <v>49</v>
      </c>
      <c r="J7" s="27" t="s">
        <v>49</v>
      </c>
      <c r="K7" s="27" t="s">
        <v>50</v>
      </c>
      <c r="L7" s="26"/>
      <c r="M7" s="27" t="s">
        <v>17</v>
      </c>
      <c r="N7" s="27" t="s">
        <v>17</v>
      </c>
      <c r="O7" s="27" t="s">
        <v>17</v>
      </c>
      <c r="P7" s="27" t="s">
        <v>17</v>
      </c>
      <c r="Q7" s="27" t="s">
        <v>51</v>
      </c>
      <c r="R7" s="27" t="s">
        <v>51</v>
      </c>
      <c r="S7" s="26"/>
    </row>
    <row collapsed="false" customFormat="false" customHeight="false" hidden="false" ht="15" outlineLevel="0" r="8">
      <c r="A8" s="27" t="n">
        <v>1</v>
      </c>
      <c r="B8" s="27" t="n">
        <v>2</v>
      </c>
      <c r="C8" s="27" t="n">
        <v>3</v>
      </c>
      <c r="D8" s="27" t="n">
        <v>4</v>
      </c>
      <c r="E8" s="3" t="n">
        <v>5</v>
      </c>
      <c r="F8" s="27" t="n">
        <v>6</v>
      </c>
      <c r="G8" s="27" t="n">
        <v>7</v>
      </c>
      <c r="H8" s="27" t="n">
        <v>8</v>
      </c>
      <c r="I8" s="27" t="n">
        <v>9</v>
      </c>
      <c r="J8" s="27" t="n">
        <v>10</v>
      </c>
      <c r="K8" s="27" t="n">
        <v>11</v>
      </c>
      <c r="L8" s="27" t="n">
        <v>12</v>
      </c>
      <c r="M8" s="27" t="n">
        <v>13</v>
      </c>
      <c r="N8" s="27" t="n">
        <v>14</v>
      </c>
      <c r="O8" s="27" t="n">
        <v>15</v>
      </c>
      <c r="P8" s="27" t="n">
        <v>16</v>
      </c>
      <c r="Q8" s="27" t="n">
        <v>17</v>
      </c>
      <c r="R8" s="27" t="n">
        <v>18</v>
      </c>
      <c r="S8" s="27" t="n">
        <v>19</v>
      </c>
    </row>
    <row collapsed="false" customFormat="false" customHeight="false" hidden="false" ht="15" outlineLevel="0" r="9">
      <c r="A9" s="20" t="s">
        <v>93</v>
      </c>
      <c r="B9" s="20"/>
      <c r="C9" s="30" t="s">
        <v>52</v>
      </c>
      <c r="D9" s="30" t="s">
        <v>52</v>
      </c>
      <c r="E9" s="30" t="s">
        <v>52</v>
      </c>
      <c r="F9" s="30" t="s">
        <v>52</v>
      </c>
      <c r="G9" s="30" t="s">
        <v>52</v>
      </c>
      <c r="H9" s="31" t="n">
        <f aca="false">H10</f>
        <v>1885.6</v>
      </c>
      <c r="I9" s="31" t="n">
        <f aca="false">I10</f>
        <v>1712.4</v>
      </c>
      <c r="J9" s="31" t="n">
        <f aca="false">J10</f>
        <v>1607.9</v>
      </c>
      <c r="K9" s="32" t="n">
        <f aca="false">K10</f>
        <v>74</v>
      </c>
      <c r="L9" s="33" t="s">
        <v>52</v>
      </c>
      <c r="M9" s="21" t="n">
        <v>2567873.18</v>
      </c>
      <c r="N9" s="21" t="n">
        <f aca="false">N10</f>
        <v>111376.3</v>
      </c>
      <c r="O9" s="21" t="n">
        <f aca="false">O10</f>
        <v>111376.3</v>
      </c>
      <c r="P9" s="21" t="n">
        <f aca="false">P10</f>
        <v>2345120.58</v>
      </c>
      <c r="Q9" s="21" t="n">
        <f aca="false">M9/I9</f>
        <v>1499.57555477692</v>
      </c>
      <c r="R9" s="35" t="n">
        <f aca="false">R10</f>
        <v>2031.01</v>
      </c>
      <c r="S9" s="33" t="s">
        <v>52</v>
      </c>
    </row>
    <row collapsed="false" customFormat="false" customHeight="false" hidden="false" ht="15" outlineLevel="0" r="10">
      <c r="A10" s="36" t="n">
        <v>1</v>
      </c>
      <c r="B10" s="37" t="s">
        <v>94</v>
      </c>
      <c r="C10" s="38" t="n">
        <v>1973</v>
      </c>
      <c r="D10" s="38"/>
      <c r="E10" s="3" t="s">
        <v>53</v>
      </c>
      <c r="F10" s="38" t="n">
        <v>3</v>
      </c>
      <c r="G10" s="38" t="n">
        <v>4</v>
      </c>
      <c r="H10" s="39" t="n">
        <v>1885.6</v>
      </c>
      <c r="I10" s="39" t="n">
        <v>1712.4</v>
      </c>
      <c r="J10" s="39" t="n">
        <v>1607.9</v>
      </c>
      <c r="K10" s="40" t="n">
        <v>74</v>
      </c>
      <c r="L10" s="41" t="s">
        <v>54</v>
      </c>
      <c r="M10" s="21" t="n">
        <v>2567873.18</v>
      </c>
      <c r="N10" s="42" t="n">
        <v>111376.3</v>
      </c>
      <c r="O10" s="34" t="n">
        <v>111376.3</v>
      </c>
      <c r="P10" s="34" t="n">
        <v>2345120.58</v>
      </c>
      <c r="Q10" s="34" t="n">
        <f aca="false">M10/I10</f>
        <v>1499.57555477692</v>
      </c>
      <c r="R10" s="43" t="n">
        <v>2031.01</v>
      </c>
      <c r="S10" s="44" t="s">
        <v>55</v>
      </c>
    </row>
    <row collapsed="false" customFormat="false" customHeight="false" hidden="false" ht="15" outlineLevel="0" r="11">
      <c r="A11" s="20" t="s">
        <v>95</v>
      </c>
      <c r="B11" s="15"/>
      <c r="C11" s="27" t="s">
        <v>52</v>
      </c>
      <c r="D11" s="27" t="s">
        <v>52</v>
      </c>
      <c r="E11" s="3" t="s">
        <v>52</v>
      </c>
      <c r="F11" s="27" t="s">
        <v>52</v>
      </c>
      <c r="G11" s="27" t="s">
        <v>52</v>
      </c>
      <c r="H11" s="31" t="n">
        <f aca="false">SUM(H12:H13)</f>
        <v>1122.4</v>
      </c>
      <c r="I11" s="31" t="n">
        <f aca="false">SUM(I12:I13)</f>
        <v>1122.4</v>
      </c>
      <c r="J11" s="31" t="n">
        <f aca="false">SUM(J12:J13)</f>
        <v>989.6</v>
      </c>
      <c r="K11" s="32" t="n">
        <f aca="false">SUM(K12:K13)</f>
        <v>66</v>
      </c>
      <c r="L11" s="27" t="s">
        <v>52</v>
      </c>
      <c r="M11" s="21" t="n">
        <v>6887878.1</v>
      </c>
      <c r="N11" s="21" t="n">
        <f aca="false">SUM(N12:N13)</f>
        <v>193795.24</v>
      </c>
      <c r="O11" s="21" t="n">
        <f aca="false">SUM(O12:O13)</f>
        <v>193795.24</v>
      </c>
      <c r="P11" s="21" t="n">
        <f aca="false">SUM(P12:P13)</f>
        <v>6500287.62</v>
      </c>
      <c r="Q11" s="21" t="n">
        <f aca="false">M11/H11</f>
        <v>6136.74100142552</v>
      </c>
      <c r="R11" s="21" t="n">
        <f aca="false">MAX(R12:R13)</f>
        <v>7785.52946434906</v>
      </c>
      <c r="S11" s="27" t="s">
        <v>52</v>
      </c>
    </row>
    <row collapsed="false" customFormat="false" customHeight="false" hidden="false" ht="15" outlineLevel="0" r="12">
      <c r="A12" s="23" t="n">
        <v>1</v>
      </c>
      <c r="B12" s="15" t="s">
        <v>96</v>
      </c>
      <c r="C12" s="23" t="s">
        <v>88</v>
      </c>
      <c r="D12" s="23"/>
      <c r="E12" s="7" t="s">
        <v>53</v>
      </c>
      <c r="F12" s="23" t="s">
        <v>79</v>
      </c>
      <c r="G12" s="23" t="s">
        <v>57</v>
      </c>
      <c r="H12" s="31" t="n">
        <v>845.7</v>
      </c>
      <c r="I12" s="31" t="n">
        <v>845.7</v>
      </c>
      <c r="J12" s="31" t="n">
        <v>712.9</v>
      </c>
      <c r="K12" s="32" t="n">
        <v>49</v>
      </c>
      <c r="L12" s="23" t="s">
        <v>54</v>
      </c>
      <c r="M12" s="21" t="n">
        <v>6583485.6</v>
      </c>
      <c r="N12" s="21" t="n">
        <v>185230.95</v>
      </c>
      <c r="O12" s="21" t="n">
        <v>185230.95</v>
      </c>
      <c r="P12" s="21" t="n">
        <v>6213023.7</v>
      </c>
      <c r="Q12" s="21" t="n">
        <f aca="false">M12/H12</f>
        <v>7784.65838949982</v>
      </c>
      <c r="R12" s="21" t="n">
        <v>7785.52946434906</v>
      </c>
      <c r="S12" s="23" t="s">
        <v>82</v>
      </c>
    </row>
    <row collapsed="false" customFormat="false" customHeight="false" hidden="false" ht="15" outlineLevel="0" r="13">
      <c r="A13" s="23" t="n">
        <v>2</v>
      </c>
      <c r="B13" s="15" t="s">
        <v>97</v>
      </c>
      <c r="C13" s="23" t="s">
        <v>81</v>
      </c>
      <c r="D13" s="23"/>
      <c r="E13" s="7" t="s">
        <v>53</v>
      </c>
      <c r="F13" s="23" t="s">
        <v>57</v>
      </c>
      <c r="G13" s="23" t="s">
        <v>79</v>
      </c>
      <c r="H13" s="31" t="n">
        <v>276.7</v>
      </c>
      <c r="I13" s="31" t="n">
        <v>276.7</v>
      </c>
      <c r="J13" s="31" t="n">
        <f aca="false">I13</f>
        <v>276.7</v>
      </c>
      <c r="K13" s="32" t="n">
        <v>17</v>
      </c>
      <c r="L13" s="23" t="s">
        <v>54</v>
      </c>
      <c r="M13" s="21" t="n">
        <v>304392.5</v>
      </c>
      <c r="N13" s="21" t="n">
        <v>8564.29</v>
      </c>
      <c r="O13" s="21" t="n">
        <v>8564.29</v>
      </c>
      <c r="P13" s="21" t="n">
        <v>287263.92</v>
      </c>
      <c r="Q13" s="21" t="n">
        <f aca="false">M13/H13</f>
        <v>1100.08131550416</v>
      </c>
      <c r="R13" s="21" t="n">
        <v>1565</v>
      </c>
      <c r="S13" s="23" t="s">
        <v>82</v>
      </c>
    </row>
  </sheetData>
  <mergeCells count="22"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L7"/>
    <mergeCell ref="M4:P4"/>
    <mergeCell ref="Q4:Q6"/>
    <mergeCell ref="R4:R6"/>
    <mergeCell ref="S4:S7"/>
    <mergeCell ref="C5:C7"/>
    <mergeCell ref="D5:D7"/>
    <mergeCell ref="I5:I6"/>
    <mergeCell ref="J5:J6"/>
    <mergeCell ref="M5:M6"/>
    <mergeCell ref="N5:N6"/>
    <mergeCell ref="O5:O6"/>
    <mergeCell ref="P5:P6"/>
  </mergeCells>
  <printOptions headings="false" gridLines="false" gridLinesSet="true" horizontalCentered="false" verticalCentered="false"/>
  <pageMargins left="0" right="0" top="0" bottom="0" header="0.511805555555555" footer="0.511805555555555"/>
  <pageSetup blackAndWhite="false" cellComments="none" copies="1" draft="false" firstPageNumber="0" fitToHeight="0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2017-06-20T07:33:27Z</dcterms:created>
  <dc:creator>Татьяна Николаевна Базжина</dc:creator>
  <cp:lastModifiedBy>Татьяна Николаевна Базжина</cp:lastModifiedBy>
  <cp:lastPrinted>2017-06-21T15:30:19Z</cp:lastPrinted>
  <dcterms:modified xsi:type="dcterms:W3CDTF">2017-06-20T09:07:13Z</dcterms:modified>
  <cp:revision>0</cp:revision>
</cp:coreProperties>
</file>