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Приложение №1" sheetId="1" state="visible" r:id="rId2"/>
    <sheet name="Приложение №2" sheetId="2" state="visible" r:id="rId3"/>
    <sheet name="Приложение №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<sst xmlns="http://schemas.openxmlformats.org/spreadsheetml/2006/main" count="178" uniqueCount="81">
  <si>
    <t>Приложение № 1 </t>
  </si>
  <si>
    <t>к постановлению главы администрации </t>
  </si>
  <si>
    <t>От  14.10.2016 № 92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</si>
  <si>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поселок Золотково (сельское поселение) Гусь-Хрустального района  на 2017 -2019 годы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</si>
  <si>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</si>
  <si>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</si>
  <si>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</si>
  <si>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</si>
  <si>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</si>
  <si>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</si>
  <si>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</si>
  <si>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</si>
  <si>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</si>
  <si>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</si>
  <si>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</si>
  <si>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</si>
  <si>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</si>
  <si>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</si>
  <si>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</si>
  <si>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</si>
  <si>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</si>
  <si>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</si>
  <si>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</si>
  <si>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поселок Золотково по 2017 году</t>
  </si>
  <si>
    <t>п Золотково ул Ломоносова д.17</t>
  </si>
  <si>
    <t>Итого по поселок Золотково по 2018 году</t>
  </si>
  <si>
    <t>п Золотково ул 40 лет Октября д.2</t>
  </si>
  <si>
    <t>п Золотково ул Карла Маркса д.1</t>
  </si>
  <si>
    <t>п Золотково ул Социалистическая д.26</t>
  </si>
  <si>
    <t>Итого по поселок Золотково по 2019 году</t>
  </si>
  <si>
    <t>п Золотково ул Социалистическая д.27</t>
  </si>
  <si>
    <t>Таблица №1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</si>
  <si>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</si>
  <si>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поселок Золотково (сельское поселение) Гусь-Хрустального районана 2017 - 2019 годы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</si>
  <si>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</si>
  <si>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</si>
  <si>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</si>
  <si>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</si>
  <si>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</si>
  <si>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</si>
  <si>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</si>
  <si>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</si>
  <si>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</si>
  <si>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</si>
  <si>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</si>
  <si>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</si>
  <si>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</si>
  <si>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</si>
  <si>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</si>
  <si>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</si>
  <si>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</si>
  <si>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</si>
  <si>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</si>
  <si>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</si>
  <si>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</si>
  <si>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</si>
  <si>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</si>
  <si>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</si>
  <si>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РО</t>
  </si>
  <si>
    <t>31.10.2017</t>
  </si>
  <si>
    <t>1975</t>
  </si>
  <si>
    <t>Кирпич</t>
  </si>
  <si>
    <t>2</t>
  </si>
  <si>
    <t>10.2018</t>
  </si>
  <si>
    <t>09.2018</t>
  </si>
  <si>
    <t>1965</t>
  </si>
  <si>
    <t>Дерево</t>
  </si>
  <si>
    <t>3</t>
  </si>
  <si>
    <t>1969</t>
  </si>
  <si>
    <t>09.2019</t>
  </si>
  <si>
    <t>Таблица №2</t>
  </si>
  <si>
    <t>к краткосрочному плану реализации
 региональной программы капитального ремонта общего имущества в многоквартирных домах на 2017 год</t>
  </si>
  <si>
    <t>Сведения по видам работ реализации краткосрочного плана
капитального ремонта общего имущества в мноргоквартирных домах
на территории муниципального образования поселок Золотково (сельское поселение) Гусь-Хрустального района на 2017 год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</si>
  <si>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</si>
  <si>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</si>
  <si>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</si>
  <si>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</si>
  <si>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</si>
  <si>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</si>
  <si>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</si>
  <si>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Итого по поселок Золотково</t>
  </si>
</sst>
</file>

<file path=xl/styles.xml><?xml version="1.0" encoding="utf-8"?>
<styleSheet xmlns="http://schemas.openxmlformats.org/spreadsheetml/2006/main">
  <numFmts count="7">
    <numFmt formatCode="GENERAL" numFmtId="164"/>
    <numFmt formatCode="0" numFmtId="165"/>
    <numFmt formatCode="0.00" numFmtId="166"/>
    <numFmt formatCode="#,##0.00" numFmtId="167"/>
    <numFmt formatCode="###,###,###,##0.00" numFmtId="168"/>
    <numFmt formatCode="###,###,###,##0" numFmtId="169"/>
    <numFmt formatCode="#,##0" numFmtId="17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 val="true"/>
      <sz val="20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6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</cellStyleXfs>
  <cellXfs count="5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6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7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7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0" fontId="6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6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9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8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6" numFmtId="167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8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0" fontId="6" numFmtId="167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6" numFmtId="168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7" numFmtId="168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6" numFmtId="170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7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7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7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" fillId="0" fontId="14" numFmtId="164" xfId="2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70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70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3" fillId="0" fontId="6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6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6" numFmtId="168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Обычный 3" xfId="20"/>
    <cellStyle builtinId="54" customBuiltin="true" name="Excel Built-in Excel Built-in Обычный 5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16"/>
  <sheetViews>
    <sheetView colorId="64" defaultGridColor="true" rightToLeft="false" showFormulas="false" showGridLines="true" showOutlineSymbols="true" showRowColHeaders="true" showZeros="true" tabSelected="false" topLeftCell="I1" view="normal" windowProtection="false" workbookViewId="0" zoomScale="100" zoomScaleNormal="100" zoomScalePageLayoutView="100">
      <selection activeCell="O1" activeCellId="0" pane="topLeft" sqref="O1"/>
    </sheetView>
  </sheetViews>
  <sheetFormatPr defaultRowHeight="15"/>
  <cols>
    <col collapsed="false" hidden="false" max="1" min="1" style="0" width="8"/>
    <col collapsed="false" hidden="false" max="2" min="2" style="0" width="61.7091836734694"/>
    <col collapsed="false" hidden="false" max="3" min="3" style="0" width="21.8571428571429"/>
    <col collapsed="false" hidden="false" max="4" min="4" style="0" width="15.4234693877551"/>
    <col collapsed="false" hidden="false" max="5" min="5" style="0" width="11.7091836734694"/>
    <col collapsed="false" hidden="false" max="6" min="6" style="0" width="15.2908163265306"/>
    <col collapsed="false" hidden="false" max="7" min="7" style="0" width="13.4285714285714"/>
    <col collapsed="false" hidden="false" max="8" min="8" style="0" width="16.4234693877551"/>
    <col collapsed="false" hidden="false" max="9" min="9" style="0" width="11.9948979591837"/>
    <col collapsed="false" hidden="false" max="10" min="10" style="0" width="15"/>
    <col collapsed="false" hidden="false" max="11" min="11" style="0" width="12.7091836734694"/>
    <col collapsed="false" hidden="false" max="12" min="12" style="0" width="16.8571428571429"/>
    <col collapsed="false" hidden="false" max="13" min="13" style="0" width="11.7091836734694"/>
    <col collapsed="false" hidden="false" max="14" min="14" style="0" width="12.7091836734694"/>
    <col collapsed="false" hidden="false" max="15" min="15" style="0" width="17"/>
    <col collapsed="false" hidden="false" max="16" min="16" style="0" width="17.7091836734694"/>
    <col collapsed="false" hidden="false" max="17" min="17" style="0" width="14.5714285714286"/>
    <col collapsed="false" hidden="false" max="18" min="18" style="0" width="15.7142857142857"/>
    <col collapsed="false" hidden="false" max="1025" min="19" style="0" width="9.14285714285714"/>
  </cols>
  <sheetData>
    <row collapsed="false" customFormat="false" customHeight="false" hidden="false" ht="18.75" outlineLevel="0" r="1">
      <c r="A1" s="1"/>
      <c r="B1" s="2"/>
      <c r="E1" s="2"/>
      <c r="O1" s="3" t="s">
        <v>0</v>
      </c>
      <c r="P1" s="3"/>
      <c r="Q1" s="3"/>
      <c r="R1" s="3"/>
    </row>
    <row collapsed="false" customFormat="false" customHeight="true" hidden="false" ht="18.75" outlineLevel="0" r="2">
      <c r="A2" s="1"/>
      <c r="B2" s="2"/>
      <c r="E2" s="4"/>
      <c r="O2" s="5" t="s">
        <v>1</v>
      </c>
      <c r="P2" s="5"/>
      <c r="Q2" s="5"/>
      <c r="R2" s="5"/>
    </row>
    <row collapsed="false" customFormat="false" customHeight="true" hidden="false" ht="18.75" outlineLevel="0" r="3">
      <c r="A3" s="1"/>
      <c r="B3" s="2"/>
      <c r="E3" s="2"/>
      <c r="O3" s="5" t="s">
        <v>2</v>
      </c>
      <c r="P3" s="5"/>
      <c r="Q3" s="5"/>
      <c r="R3" s="5"/>
    </row>
    <row collapsed="false" customFormat="false" customHeight="true" hidden="false" ht="69.75" outlineLevel="0"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collapsed="false" customFormat="false" customHeight="true" hidden="false" ht="45.75" outlineLevel="0" r="5">
      <c r="A5" s="7" t="s">
        <v>4</v>
      </c>
      <c r="B5" s="7" t="s">
        <v>5</v>
      </c>
      <c r="C5" s="8" t="s">
        <v>6</v>
      </c>
      <c r="D5" s="7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8</v>
      </c>
      <c r="P5" s="7"/>
      <c r="Q5" s="7"/>
      <c r="R5" s="7"/>
    </row>
    <row collapsed="false" customFormat="false" customHeight="true" hidden="false" ht="76.5" outlineLevel="0" r="6">
      <c r="A6" s="7"/>
      <c r="B6" s="7"/>
      <c r="C6" s="8"/>
      <c r="D6" s="7" t="s">
        <v>9</v>
      </c>
      <c r="E6" s="7" t="s">
        <v>10</v>
      </c>
      <c r="F6" s="7"/>
      <c r="G6" s="7" t="s">
        <v>11</v>
      </c>
      <c r="H6" s="7"/>
      <c r="I6" s="7" t="s">
        <v>12</v>
      </c>
      <c r="J6" s="7"/>
      <c r="K6" s="7" t="s">
        <v>13</v>
      </c>
      <c r="L6" s="7"/>
      <c r="M6" s="7" t="s">
        <v>14</v>
      </c>
      <c r="N6" s="7"/>
      <c r="O6" s="7" t="s">
        <v>15</v>
      </c>
      <c r="P6" s="7" t="s">
        <v>16</v>
      </c>
      <c r="Q6" s="7" t="s">
        <v>17</v>
      </c>
      <c r="R6" s="9" t="s">
        <v>18</v>
      </c>
    </row>
    <row collapsed="false" customFormat="false" customHeight="true" hidden="false" ht="15.75" outlineLevel="0" r="7">
      <c r="A7" s="7"/>
      <c r="B7" s="7"/>
      <c r="C7" s="10" t="s">
        <v>19</v>
      </c>
      <c r="D7" s="11" t="s">
        <v>19</v>
      </c>
      <c r="E7" s="12" t="s">
        <v>20</v>
      </c>
      <c r="F7" s="12" t="s">
        <v>19</v>
      </c>
      <c r="G7" s="12" t="s">
        <v>21</v>
      </c>
      <c r="H7" s="12" t="s">
        <v>19</v>
      </c>
      <c r="I7" s="11" t="s">
        <v>21</v>
      </c>
      <c r="J7" s="11" t="s">
        <v>19</v>
      </c>
      <c r="K7" s="12" t="s">
        <v>21</v>
      </c>
      <c r="L7" s="12" t="s">
        <v>19</v>
      </c>
      <c r="M7" s="12" t="s">
        <v>22</v>
      </c>
      <c r="N7" s="12" t="s">
        <v>19</v>
      </c>
      <c r="O7" s="11" t="s">
        <v>19</v>
      </c>
      <c r="P7" s="11" t="s">
        <v>19</v>
      </c>
      <c r="Q7" s="11" t="s">
        <v>19</v>
      </c>
      <c r="R7" s="13" t="s">
        <v>19</v>
      </c>
    </row>
    <row collapsed="false" customFormat="false" customHeight="false" hidden="false" ht="15" outlineLevel="0" r="8">
      <c r="A8" s="14" t="n">
        <v>1</v>
      </c>
      <c r="B8" s="14" t="n">
        <v>2</v>
      </c>
      <c r="C8" s="14" t="n">
        <v>3</v>
      </c>
      <c r="D8" s="14" t="n">
        <v>4</v>
      </c>
      <c r="E8" s="14" t="n">
        <v>5</v>
      </c>
      <c r="F8" s="14" t="n">
        <v>6</v>
      </c>
      <c r="G8" s="14" t="n">
        <v>7</v>
      </c>
      <c r="H8" s="14" t="n">
        <v>8</v>
      </c>
      <c r="I8" s="14" t="n">
        <v>9</v>
      </c>
      <c r="J8" s="14" t="n">
        <v>10</v>
      </c>
      <c r="K8" s="14" t="n">
        <v>11</v>
      </c>
      <c r="L8" s="14" t="n">
        <v>12</v>
      </c>
      <c r="M8" s="14" t="n">
        <v>13</v>
      </c>
      <c r="N8" s="14" t="n">
        <v>14</v>
      </c>
      <c r="O8" s="14" t="n">
        <v>15</v>
      </c>
      <c r="P8" s="14" t="n">
        <v>16</v>
      </c>
      <c r="Q8" s="14" t="n">
        <v>17</v>
      </c>
      <c r="R8" s="14" t="n">
        <v>18</v>
      </c>
    </row>
    <row collapsed="false" customFormat="false" customHeight="true" hidden="false" ht="15" outlineLevel="0" r="9">
      <c r="A9" s="15" t="s">
        <v>23</v>
      </c>
      <c r="B9" s="16"/>
      <c r="C9" s="17" t="n">
        <f aca="false">D9+F9+H9+J9+L9+N9+O9+P9+Q9+R9</f>
        <v>1702590</v>
      </c>
      <c r="D9" s="17" t="n">
        <f aca="false">D10</f>
        <v>0</v>
      </c>
      <c r="E9" s="18" t="n">
        <v>0</v>
      </c>
      <c r="F9" s="17" t="n">
        <f aca="false">F10</f>
        <v>0</v>
      </c>
      <c r="G9" s="17" t="n">
        <f aca="false">G10</f>
        <v>650</v>
      </c>
      <c r="H9" s="17" t="n">
        <f aca="false">H10</f>
        <v>1577590</v>
      </c>
      <c r="I9" s="17" t="n">
        <f aca="false">I10</f>
        <v>0</v>
      </c>
      <c r="J9" s="17" t="n">
        <f aca="false">J10</f>
        <v>0</v>
      </c>
      <c r="K9" s="17" t="n">
        <f aca="false">K10</f>
        <v>0</v>
      </c>
      <c r="L9" s="17" t="n">
        <f aca="false">L10</f>
        <v>0</v>
      </c>
      <c r="M9" s="17" t="n">
        <f aca="false">M10</f>
        <v>0</v>
      </c>
      <c r="N9" s="17" t="n">
        <f aca="false">N10</f>
        <v>0</v>
      </c>
      <c r="O9" s="17" t="n">
        <f aca="false">O10</f>
        <v>0</v>
      </c>
      <c r="P9" s="17" t="n">
        <f aca="false">P10</f>
        <v>0</v>
      </c>
      <c r="Q9" s="17" t="n">
        <f aca="false">Q10</f>
        <v>0</v>
      </c>
      <c r="R9" s="17" t="n">
        <f aca="false">R10</f>
        <v>125000</v>
      </c>
    </row>
    <row collapsed="false" customFormat="false" customHeight="true" hidden="false" ht="15" outlineLevel="0" r="10">
      <c r="A10" s="19" t="n">
        <v>1</v>
      </c>
      <c r="B10" s="20" t="s">
        <v>24</v>
      </c>
      <c r="C10" s="21" t="n">
        <f aca="false">D10+F10+H10+J10+L10+N10+O10+P10+Q10+R10</f>
        <v>1702590</v>
      </c>
      <c r="D10" s="22" t="n">
        <v>0</v>
      </c>
      <c r="E10" s="18" t="n">
        <v>0</v>
      </c>
      <c r="F10" s="22" t="n">
        <v>0</v>
      </c>
      <c r="G10" s="17" t="n">
        <v>650</v>
      </c>
      <c r="H10" s="17" t="n">
        <v>1577590</v>
      </c>
      <c r="I10" s="22" t="n">
        <v>0</v>
      </c>
      <c r="J10" s="22" t="n">
        <v>0</v>
      </c>
      <c r="K10" s="22" t="n">
        <v>0</v>
      </c>
      <c r="L10" s="22" t="n">
        <v>0</v>
      </c>
      <c r="M10" s="22" t="n">
        <v>0</v>
      </c>
      <c r="N10" s="22" t="n">
        <v>0</v>
      </c>
      <c r="O10" s="22" t="n">
        <v>0</v>
      </c>
      <c r="P10" s="22" t="n">
        <v>0</v>
      </c>
      <c r="Q10" s="22" t="n">
        <v>0</v>
      </c>
      <c r="R10" s="17" t="n">
        <v>125000</v>
      </c>
    </row>
    <row collapsed="false" customFormat="false" customHeight="true" hidden="false" ht="15" outlineLevel="0" r="11">
      <c r="A11" s="15" t="s">
        <v>25</v>
      </c>
      <c r="B11" s="23"/>
      <c r="C11" s="17" t="n">
        <f aca="false">SUM(C12:C14)</f>
        <v>6688700.56</v>
      </c>
      <c r="D11" s="17" t="n">
        <f aca="false">SUM(D12:D14)</f>
        <v>0</v>
      </c>
      <c r="E11" s="18" t="n">
        <f aca="false">SUM(E12:E14)</f>
        <v>0</v>
      </c>
      <c r="F11" s="17" t="n">
        <f aca="false">SUM(F12:F14)</f>
        <v>0</v>
      </c>
      <c r="G11" s="17" t="n">
        <f aca="false">SUM(G12:G14)</f>
        <v>1601.5</v>
      </c>
      <c r="H11" s="17" t="n">
        <f aca="false">SUM(H12:H14)</f>
        <v>4943694</v>
      </c>
      <c r="I11" s="17" t="n">
        <f aca="false">SUM(I12:I14)</f>
        <v>0</v>
      </c>
      <c r="J11" s="17" t="n">
        <f aca="false">SUM(J12:J14)</f>
        <v>0</v>
      </c>
      <c r="K11" s="17" t="n">
        <f aca="false">SUM(K12:K14)</f>
        <v>398</v>
      </c>
      <c r="L11" s="17" t="n">
        <f aca="false">SUM(L12:L14)</f>
        <v>1095006.56</v>
      </c>
      <c r="M11" s="17" t="n">
        <f aca="false">SUM(M12:M14)</f>
        <v>0</v>
      </c>
      <c r="N11" s="17" t="n">
        <f aca="false">SUM(N12:N14)</f>
        <v>0</v>
      </c>
      <c r="O11" s="17" t="n">
        <f aca="false">SUM(O12:O14)</f>
        <v>0</v>
      </c>
      <c r="P11" s="17" t="n">
        <f aca="false">SUM(P12:P14)</f>
        <v>0</v>
      </c>
      <c r="Q11" s="17" t="n">
        <f aca="false">SUM(Q12:Q14)</f>
        <v>0</v>
      </c>
      <c r="R11" s="17" t="n">
        <f aca="false">SUM(R12:R14)</f>
        <v>650000</v>
      </c>
    </row>
    <row collapsed="false" customFormat="false" customHeight="false" hidden="false" ht="15" outlineLevel="0" r="12">
      <c r="A12" s="24" t="n">
        <v>1</v>
      </c>
      <c r="B12" s="23" t="s">
        <v>26</v>
      </c>
      <c r="C12" s="17" t="n">
        <f aca="false">D12+F12+H12+J12+L12+N12+O77+O12+P12+Q12+R12</f>
        <v>1975113.6</v>
      </c>
      <c r="D12" s="25" t="n">
        <v>0</v>
      </c>
      <c r="E12" s="18" t="n">
        <v>0</v>
      </c>
      <c r="F12" s="25" t="n">
        <v>0</v>
      </c>
      <c r="G12" s="25" t="n">
        <v>581.6</v>
      </c>
      <c r="H12" s="25" t="n">
        <v>1810113.6</v>
      </c>
      <c r="I12" s="25" t="n">
        <v>0</v>
      </c>
      <c r="J12" s="25" t="n">
        <v>0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165000</v>
      </c>
    </row>
    <row collapsed="false" customFormat="false" customHeight="false" hidden="false" ht="15" outlineLevel="0" r="13">
      <c r="A13" s="24" t="n">
        <v>2</v>
      </c>
      <c r="B13" s="23" t="s">
        <v>27</v>
      </c>
      <c r="C13" s="17" t="n">
        <f aca="false">D13+F13+H13+J13+L13+N13+O79+O13+P13+Q13+R13</f>
        <v>1952700</v>
      </c>
      <c r="D13" s="25" t="n">
        <v>0</v>
      </c>
      <c r="E13" s="18" t="n">
        <v>0</v>
      </c>
      <c r="F13" s="25" t="n">
        <v>0</v>
      </c>
      <c r="G13" s="25" t="n">
        <v>575</v>
      </c>
      <c r="H13" s="25" t="n">
        <v>1787700</v>
      </c>
      <c r="I13" s="25" t="n">
        <v>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165000</v>
      </c>
    </row>
    <row collapsed="false" customFormat="false" customHeight="false" hidden="false" ht="15" outlineLevel="0" r="14">
      <c r="A14" s="24" t="n">
        <v>3</v>
      </c>
      <c r="B14" s="23" t="s">
        <v>28</v>
      </c>
      <c r="C14" s="17" t="n">
        <f aca="false">D14+F14+H14+J14+L14+N14+O80+O14+P14+Q14+R14</f>
        <v>2760886.96</v>
      </c>
      <c r="D14" s="25" t="n">
        <v>0</v>
      </c>
      <c r="E14" s="18" t="n">
        <v>0</v>
      </c>
      <c r="F14" s="25" t="n">
        <v>0</v>
      </c>
      <c r="G14" s="25" t="n">
        <v>444.9</v>
      </c>
      <c r="H14" s="25" t="n">
        <v>1345880.4</v>
      </c>
      <c r="I14" s="25" t="n">
        <v>0</v>
      </c>
      <c r="J14" s="25" t="n">
        <v>0</v>
      </c>
      <c r="K14" s="25" t="n">
        <v>398</v>
      </c>
      <c r="L14" s="25" t="n">
        <v>1095006.56</v>
      </c>
      <c r="M14" s="25" t="n">
        <v>0</v>
      </c>
      <c r="N14" s="25" t="n">
        <v>0</v>
      </c>
      <c r="O14" s="25" t="n">
        <v>0</v>
      </c>
      <c r="P14" s="25" t="n">
        <v>0</v>
      </c>
      <c r="Q14" s="25" t="n">
        <v>0</v>
      </c>
      <c r="R14" s="25" t="n">
        <v>320000</v>
      </c>
    </row>
    <row collapsed="false" customFormat="false" customHeight="true" hidden="false" ht="15" outlineLevel="0" r="15">
      <c r="A15" s="15" t="s">
        <v>29</v>
      </c>
      <c r="B15" s="23"/>
      <c r="C15" s="17" t="n">
        <f aca="false">C16</f>
        <v>1256288</v>
      </c>
      <c r="D15" s="17" t="n">
        <f aca="false">D16</f>
        <v>0</v>
      </c>
      <c r="E15" s="18" t="n">
        <f aca="false">E16</f>
        <v>0</v>
      </c>
      <c r="F15" s="17" t="n">
        <f aca="false">F16</f>
        <v>0</v>
      </c>
      <c r="G15" s="17" t="n">
        <f aca="false">G16</f>
        <v>0</v>
      </c>
      <c r="H15" s="17" t="n">
        <f aca="false">H16</f>
        <v>0</v>
      </c>
      <c r="I15" s="17" t="n">
        <f aca="false">I16</f>
        <v>0</v>
      </c>
      <c r="J15" s="17" t="n">
        <f aca="false">J16</f>
        <v>0</v>
      </c>
      <c r="K15" s="17" t="n">
        <f aca="false">K16</f>
        <v>400</v>
      </c>
      <c r="L15" s="17" t="n">
        <f aca="false">L16</f>
        <v>1101288</v>
      </c>
      <c r="M15" s="17" t="n">
        <f aca="false">M16</f>
        <v>0</v>
      </c>
      <c r="N15" s="17" t="n">
        <f aca="false">N16</f>
        <v>0</v>
      </c>
      <c r="O15" s="17" t="n">
        <f aca="false">O16</f>
        <v>0</v>
      </c>
      <c r="P15" s="17" t="n">
        <f aca="false">P16</f>
        <v>0</v>
      </c>
      <c r="Q15" s="17" t="n">
        <f aca="false">Q16</f>
        <v>0</v>
      </c>
      <c r="R15" s="17" t="n">
        <f aca="false">R16</f>
        <v>155000</v>
      </c>
    </row>
    <row collapsed="false" customFormat="false" customHeight="true" hidden="false" ht="15" outlineLevel="0" r="16">
      <c r="A16" s="24" t="n">
        <v>1</v>
      </c>
      <c r="B16" s="23" t="s">
        <v>30</v>
      </c>
      <c r="C16" s="17" t="n">
        <f aca="false">D16+F16+H16+J16+L16+N16+O75+O16+P16+Q16+R16</f>
        <v>1256288</v>
      </c>
      <c r="D16" s="25" t="n">
        <v>0</v>
      </c>
      <c r="E16" s="18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25" t="n">
        <v>400</v>
      </c>
      <c r="L16" s="25" t="n">
        <v>1101288</v>
      </c>
      <c r="M16" s="25" t="n">
        <v>0</v>
      </c>
      <c r="N16" s="25" t="n">
        <v>0</v>
      </c>
      <c r="O16" s="25" t="n">
        <v>0</v>
      </c>
      <c r="P16" s="25" t="n">
        <v>0</v>
      </c>
      <c r="Q16" s="25" t="n">
        <v>0</v>
      </c>
      <c r="R16" s="25" t="n">
        <v>155000</v>
      </c>
    </row>
  </sheetData>
  <mergeCells count="14">
    <mergeCell ref="O1:R1"/>
    <mergeCell ref="O2:R2"/>
    <mergeCell ref="O3:R3"/>
    <mergeCell ref="A4:R4"/>
    <mergeCell ref="A5:A7"/>
    <mergeCell ref="B5:B7"/>
    <mergeCell ref="C5:C6"/>
    <mergeCell ref="D5:N5"/>
    <mergeCell ref="O5:R5"/>
    <mergeCell ref="E6:F6"/>
    <mergeCell ref="G6:H6"/>
    <mergeCell ref="I6:J6"/>
    <mergeCell ref="K6:L6"/>
    <mergeCell ref="M6:N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8"/>
  <sheetViews>
    <sheetView colorId="64" defaultGridColor="true" rightToLeft="false" showFormulas="false" showGridLines="true" showOutlineSymbols="true" showRowColHeaders="true" showZeros="true" tabSelected="true" topLeftCell="I1" view="normal" windowProtection="false" workbookViewId="0" zoomScale="100" zoomScaleNormal="100" zoomScalePageLayoutView="100">
      <selection activeCell="A5" activeCellId="0" pane="topLeft" sqref="A5"/>
    </sheetView>
  </sheetViews>
  <sheetFormatPr defaultRowHeight="15"/>
  <cols>
    <col collapsed="false" hidden="false" max="1" min="1" style="0" width="9.14285714285714"/>
    <col collapsed="false" hidden="false" max="2" min="2" style="0" width="45.9948979591837"/>
    <col collapsed="false" hidden="false" max="3" min="3" style="0" width="9.28571428571429"/>
    <col collapsed="false" hidden="false" max="4" min="4" style="0" width="11.5714285714286"/>
    <col collapsed="false" hidden="false" max="5" min="5" style="0" width="24.5663265306122"/>
    <col collapsed="false" hidden="false" max="7" min="6" style="0" width="9.28571428571429"/>
    <col collapsed="false" hidden="false" max="8" min="8" style="0" width="15.8571428571429"/>
    <col collapsed="false" hidden="false" max="9" min="9" style="0" width="13.5714285714286"/>
    <col collapsed="false" hidden="false" max="10" min="10" style="0" width="13.0051020408163"/>
    <col collapsed="false" hidden="false" max="12" min="11" style="0" width="11.9948979591837"/>
    <col collapsed="false" hidden="false" max="16" min="13" style="0" width="15.7142857142857"/>
    <col collapsed="false" hidden="false" max="17" min="17" style="0" width="10.5765306122449"/>
    <col collapsed="false" hidden="false" max="18" min="18" style="0" width="14.5714285714286"/>
    <col collapsed="false" hidden="false" max="19" min="19" style="0" width="14.280612244898"/>
    <col collapsed="false" hidden="false" max="1025" min="20" style="0" width="9.14285714285714"/>
  </cols>
  <sheetData>
    <row collapsed="false" customFormat="false" customHeight="false" hidden="false" ht="18.75" outlineLevel="0" r="1">
      <c r="E1" s="2"/>
      <c r="K1" s="1"/>
      <c r="L1" s="26"/>
      <c r="Q1" s="27"/>
      <c r="R1" s="3" t="s">
        <v>31</v>
      </c>
      <c r="S1" s="3"/>
      <c r="T1" s="28"/>
    </row>
    <row collapsed="false" customFormat="false" customHeight="true" hidden="false" ht="18.75" outlineLevel="0" r="2">
      <c r="E2" s="2"/>
      <c r="K2" s="1"/>
      <c r="L2" s="26"/>
      <c r="M2" s="5" t="s">
        <v>32</v>
      </c>
      <c r="N2" s="5"/>
      <c r="O2" s="5"/>
      <c r="P2" s="5"/>
      <c r="Q2" s="5"/>
      <c r="R2" s="5"/>
      <c r="S2" s="5"/>
      <c r="T2" s="29"/>
    </row>
    <row collapsed="false" customFormat="false" customHeight="true" hidden="false" ht="33.75" outlineLevel="0" r="3">
      <c r="E3" s="2"/>
      <c r="K3" s="1"/>
      <c r="L3" s="26"/>
      <c r="M3" s="5"/>
      <c r="N3" s="5"/>
      <c r="O3" s="5"/>
      <c r="P3" s="5"/>
      <c r="Q3" s="5"/>
      <c r="R3" s="5"/>
      <c r="S3" s="5"/>
      <c r="T3" s="29"/>
    </row>
    <row collapsed="false" customFormat="false" customHeight="false" hidden="false" ht="18.75" outlineLevel="0" r="4">
      <c r="E4" s="2"/>
      <c r="K4" s="1"/>
      <c r="L4" s="26"/>
      <c r="M4" s="29"/>
      <c r="N4" s="29"/>
      <c r="O4" s="29"/>
      <c r="P4" s="29"/>
      <c r="Q4" s="29"/>
      <c r="R4" s="29"/>
      <c r="S4" s="29"/>
      <c r="T4" s="29"/>
    </row>
    <row collapsed="false" customFormat="false" customHeight="true" hidden="false" ht="93.75" outlineLevel="0" r="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</row>
    <row collapsed="false" customFormat="false" customHeight="true" hidden="false" ht="60.75" outlineLevel="0" r="6">
      <c r="A6" s="7" t="s">
        <v>4</v>
      </c>
      <c r="B6" s="7" t="s">
        <v>5</v>
      </c>
      <c r="C6" s="7" t="s">
        <v>34</v>
      </c>
      <c r="D6" s="7"/>
      <c r="E6" s="32" t="s">
        <v>35</v>
      </c>
      <c r="F6" s="32" t="s">
        <v>36</v>
      </c>
      <c r="G6" s="32" t="s">
        <v>37</v>
      </c>
      <c r="H6" s="32" t="s">
        <v>38</v>
      </c>
      <c r="I6" s="7" t="s">
        <v>39</v>
      </c>
      <c r="J6" s="7"/>
      <c r="K6" s="32" t="s">
        <v>40</v>
      </c>
      <c r="L6" s="32" t="s">
        <v>41</v>
      </c>
      <c r="M6" s="7" t="s">
        <v>42</v>
      </c>
      <c r="N6" s="7"/>
      <c r="O6" s="7"/>
      <c r="P6" s="7"/>
      <c r="Q6" s="32" t="s">
        <v>43</v>
      </c>
      <c r="R6" s="32" t="s">
        <v>44</v>
      </c>
      <c r="S6" s="32" t="s">
        <v>45</v>
      </c>
    </row>
    <row collapsed="false" customFormat="false" customHeight="true" hidden="false" ht="65.25" outlineLevel="0" r="7">
      <c r="A7" s="7"/>
      <c r="B7" s="7"/>
      <c r="C7" s="32" t="s">
        <v>46</v>
      </c>
      <c r="D7" s="32" t="s">
        <v>47</v>
      </c>
      <c r="E7" s="32"/>
      <c r="F7" s="32"/>
      <c r="G7" s="32"/>
      <c r="H7" s="32"/>
      <c r="I7" s="32" t="s">
        <v>48</v>
      </c>
      <c r="J7" s="32" t="s">
        <v>49</v>
      </c>
      <c r="K7" s="32"/>
      <c r="L7" s="32"/>
      <c r="M7" s="32" t="s">
        <v>48</v>
      </c>
      <c r="N7" s="32" t="s">
        <v>50</v>
      </c>
      <c r="O7" s="32" t="s">
        <v>51</v>
      </c>
      <c r="P7" s="32" t="s">
        <v>52</v>
      </c>
      <c r="Q7" s="32"/>
      <c r="R7" s="32"/>
      <c r="S7" s="32"/>
    </row>
    <row collapsed="false" customFormat="false" customHeight="true" hidden="false" ht="70.5" outlineLevel="0" r="8">
      <c r="A8" s="7"/>
      <c r="B8" s="7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collapsed="false" customFormat="false" customHeight="false" hidden="false" ht="15" outlineLevel="0" r="9">
      <c r="A9" s="7"/>
      <c r="B9" s="7"/>
      <c r="C9" s="32"/>
      <c r="D9" s="32"/>
      <c r="E9" s="32"/>
      <c r="F9" s="32"/>
      <c r="G9" s="32"/>
      <c r="H9" s="33" t="s">
        <v>53</v>
      </c>
      <c r="I9" s="33" t="s">
        <v>53</v>
      </c>
      <c r="J9" s="33" t="s">
        <v>53</v>
      </c>
      <c r="K9" s="33" t="s">
        <v>54</v>
      </c>
      <c r="L9" s="32"/>
      <c r="M9" s="33" t="s">
        <v>19</v>
      </c>
      <c r="N9" s="33" t="s">
        <v>19</v>
      </c>
      <c r="O9" s="33" t="s">
        <v>19</v>
      </c>
      <c r="P9" s="33" t="s">
        <v>19</v>
      </c>
      <c r="Q9" s="33" t="s">
        <v>55</v>
      </c>
      <c r="R9" s="33" t="s">
        <v>55</v>
      </c>
      <c r="S9" s="32"/>
    </row>
    <row collapsed="false" customFormat="false" customHeight="true" hidden="false" ht="15.75" outlineLevel="0" r="10">
      <c r="A10" s="33" t="n">
        <v>1</v>
      </c>
      <c r="B10" s="33" t="n">
        <v>2</v>
      </c>
      <c r="C10" s="33" t="n">
        <v>3</v>
      </c>
      <c r="D10" s="33" t="n">
        <v>4</v>
      </c>
      <c r="E10" s="33" t="n">
        <v>5</v>
      </c>
      <c r="F10" s="33" t="n">
        <v>6</v>
      </c>
      <c r="G10" s="33" t="n">
        <v>7</v>
      </c>
      <c r="H10" s="33" t="n">
        <v>8</v>
      </c>
      <c r="I10" s="33" t="n">
        <v>9</v>
      </c>
      <c r="J10" s="33" t="n">
        <v>10</v>
      </c>
      <c r="K10" s="33" t="n">
        <v>11</v>
      </c>
      <c r="L10" s="33" t="n">
        <v>12</v>
      </c>
      <c r="M10" s="33" t="n">
        <v>13</v>
      </c>
      <c r="N10" s="33" t="n">
        <v>14</v>
      </c>
      <c r="O10" s="33" t="n">
        <v>15</v>
      </c>
      <c r="P10" s="33" t="n">
        <v>16</v>
      </c>
      <c r="Q10" s="33" t="n">
        <v>17</v>
      </c>
      <c r="R10" s="33" t="n">
        <v>18</v>
      </c>
      <c r="S10" s="33" t="n">
        <v>19</v>
      </c>
    </row>
    <row collapsed="false" customFormat="false" customHeight="false" hidden="false" ht="15" outlineLevel="0" r="11">
      <c r="A11" s="15" t="s">
        <v>23</v>
      </c>
      <c r="B11" s="34"/>
      <c r="C11" s="35" t="s">
        <v>56</v>
      </c>
      <c r="D11" s="35" t="s">
        <v>56</v>
      </c>
      <c r="E11" s="35" t="s">
        <v>56</v>
      </c>
      <c r="F11" s="35" t="s">
        <v>56</v>
      </c>
      <c r="G11" s="35" t="s">
        <v>56</v>
      </c>
      <c r="H11" s="17" t="n">
        <f aca="false">H12</f>
        <v>927.7</v>
      </c>
      <c r="I11" s="17" t="n">
        <f aca="false">I12</f>
        <v>844.2</v>
      </c>
      <c r="J11" s="17" t="n">
        <f aca="false">J12</f>
        <v>486.6</v>
      </c>
      <c r="K11" s="36" t="n">
        <f aca="false">K12</f>
        <v>38</v>
      </c>
      <c r="L11" s="37" t="s">
        <v>56</v>
      </c>
      <c r="M11" s="17" t="n">
        <v>1702590</v>
      </c>
      <c r="N11" s="22" t="n">
        <v>73846.4</v>
      </c>
      <c r="O11" s="22" t="n">
        <v>73846.4</v>
      </c>
      <c r="P11" s="22" t="n">
        <v>1554897.2</v>
      </c>
      <c r="Q11" s="38" t="n">
        <f aca="false">M11/I11</f>
        <v>2016.80881307747</v>
      </c>
      <c r="R11" s="39" t="n">
        <f aca="false">MAX(R12)</f>
        <v>2615.07581141909</v>
      </c>
      <c r="S11" s="37" t="s">
        <v>56</v>
      </c>
    </row>
    <row collapsed="false" customFormat="false" customHeight="true" hidden="false" ht="15.75" outlineLevel="0" r="12">
      <c r="A12" s="40" t="n">
        <v>1</v>
      </c>
      <c r="B12" s="41" t="s">
        <v>24</v>
      </c>
      <c r="C12" s="42" t="n">
        <v>1987</v>
      </c>
      <c r="D12" s="42"/>
      <c r="E12" s="7" t="s">
        <v>57</v>
      </c>
      <c r="F12" s="42" t="n">
        <v>2</v>
      </c>
      <c r="G12" s="42" t="n">
        <v>3</v>
      </c>
      <c r="H12" s="43" t="n">
        <v>927.7</v>
      </c>
      <c r="I12" s="43" t="n">
        <v>844.2</v>
      </c>
      <c r="J12" s="43" t="n">
        <v>486.6</v>
      </c>
      <c r="K12" s="44" t="n">
        <v>38</v>
      </c>
      <c r="L12" s="45" t="s">
        <v>58</v>
      </c>
      <c r="M12" s="17" t="n">
        <v>1702590</v>
      </c>
      <c r="N12" s="38" t="n">
        <v>73846.4</v>
      </c>
      <c r="O12" s="22" t="n">
        <v>73846.4</v>
      </c>
      <c r="P12" s="22" t="n">
        <v>1554897.2</v>
      </c>
      <c r="Q12" s="38" t="n">
        <f aca="false">M12/I12</f>
        <v>2016.80881307747</v>
      </c>
      <c r="R12" s="46" t="n">
        <v>2615.07581141909</v>
      </c>
      <c r="S12" s="47" t="s">
        <v>59</v>
      </c>
    </row>
    <row collapsed="false" customFormat="false" customHeight="true" hidden="false" ht="15" outlineLevel="0" r="13">
      <c r="A13" s="15" t="s">
        <v>25</v>
      </c>
      <c r="B13" s="23"/>
      <c r="C13" s="48" t="s">
        <v>56</v>
      </c>
      <c r="D13" s="48" t="s">
        <v>56</v>
      </c>
      <c r="E13" s="49" t="s">
        <v>56</v>
      </c>
      <c r="F13" s="48" t="s">
        <v>56</v>
      </c>
      <c r="G13" s="48" t="s">
        <v>56</v>
      </c>
      <c r="H13" s="17" t="n">
        <f aca="false">SUM(H14:H16)</f>
        <v>2135.3</v>
      </c>
      <c r="I13" s="17" t="n">
        <f aca="false">SUM(I14:I16)</f>
        <v>2135.3</v>
      </c>
      <c r="J13" s="17" t="n">
        <f aca="false">SUM(J14:J16)</f>
        <v>1806.9</v>
      </c>
      <c r="K13" s="36" t="n">
        <f aca="false">SUM(K14:K16)</f>
        <v>118</v>
      </c>
      <c r="L13" s="48" t="s">
        <v>56</v>
      </c>
      <c r="M13" s="17" t="n">
        <f aca="false">SUM(M14:M16)</f>
        <v>6688700.56</v>
      </c>
      <c r="N13" s="17" t="n">
        <f aca="false">SUM(N14:N16)</f>
        <v>248960.16</v>
      </c>
      <c r="O13" s="17" t="n">
        <f aca="false">SUM(O14:O16)</f>
        <v>248960.16</v>
      </c>
      <c r="P13" s="17" t="n">
        <f aca="false">SUM(P14:P16)</f>
        <v>6190780.24</v>
      </c>
      <c r="Q13" s="17" t="n">
        <f aca="false">M13/H13</f>
        <v>3132.44066875849</v>
      </c>
      <c r="R13" s="17" t="n">
        <f aca="false">MAX(R14:R16)</f>
        <v>4654.51116318274</v>
      </c>
      <c r="S13" s="48" t="s">
        <v>56</v>
      </c>
    </row>
    <row collapsed="false" customFormat="false" customHeight="true" hidden="false" ht="15" outlineLevel="0" r="14">
      <c r="A14" s="24" t="n">
        <v>1</v>
      </c>
      <c r="B14" s="23" t="s">
        <v>26</v>
      </c>
      <c r="C14" s="24" t="s">
        <v>60</v>
      </c>
      <c r="D14" s="24"/>
      <c r="E14" s="24" t="s">
        <v>61</v>
      </c>
      <c r="F14" s="24" t="s">
        <v>62</v>
      </c>
      <c r="G14" s="24" t="s">
        <v>62</v>
      </c>
      <c r="H14" s="50" t="n">
        <v>775.4</v>
      </c>
      <c r="I14" s="50" t="n">
        <v>775.4</v>
      </c>
      <c r="J14" s="17" t="n">
        <v>715.3</v>
      </c>
      <c r="K14" s="36" t="n">
        <v>42</v>
      </c>
      <c r="L14" s="24" t="s">
        <v>58</v>
      </c>
      <c r="M14" s="17" t="n">
        <v>1975113.6</v>
      </c>
      <c r="N14" s="17" t="n">
        <v>73515.71</v>
      </c>
      <c r="O14" s="17" t="n">
        <v>73515.71</v>
      </c>
      <c r="P14" s="17" t="n">
        <v>1828082.18</v>
      </c>
      <c r="Q14" s="17" t="n">
        <f aca="false">M14/H14</f>
        <v>2547.21898375032</v>
      </c>
      <c r="R14" s="17" t="n">
        <v>2547.5040082538</v>
      </c>
      <c r="S14" s="24" t="s">
        <v>63</v>
      </c>
    </row>
    <row collapsed="false" customFormat="false" customHeight="true" hidden="false" ht="15" outlineLevel="0" r="15">
      <c r="A15" s="24" t="n">
        <v>2</v>
      </c>
      <c r="B15" s="23" t="s">
        <v>27</v>
      </c>
      <c r="C15" s="24" t="s">
        <v>60</v>
      </c>
      <c r="D15" s="24"/>
      <c r="E15" s="24" t="s">
        <v>61</v>
      </c>
      <c r="F15" s="24" t="s">
        <v>62</v>
      </c>
      <c r="G15" s="24" t="s">
        <v>62</v>
      </c>
      <c r="H15" s="50" t="n">
        <v>766.7</v>
      </c>
      <c r="I15" s="50" t="n">
        <v>766.7</v>
      </c>
      <c r="J15" s="17" t="n">
        <v>679.6</v>
      </c>
      <c r="K15" s="36" t="n">
        <v>42</v>
      </c>
      <c r="L15" s="24" t="s">
        <v>58</v>
      </c>
      <c r="M15" s="17" t="n">
        <v>1952700</v>
      </c>
      <c r="N15" s="17" t="n">
        <v>72681.46</v>
      </c>
      <c r="O15" s="17" t="n">
        <v>72681.46</v>
      </c>
      <c r="P15" s="17" t="n">
        <v>1807337.08</v>
      </c>
      <c r="Q15" s="17" t="n">
        <f aca="false">M15/H15</f>
        <v>2546.8892656841</v>
      </c>
      <c r="R15" s="17" t="n">
        <v>2547.17425329334</v>
      </c>
      <c r="S15" s="24" t="s">
        <v>64</v>
      </c>
    </row>
    <row collapsed="false" customFormat="false" customHeight="true" hidden="false" ht="15" outlineLevel="0" r="16">
      <c r="A16" s="24" t="n">
        <v>3</v>
      </c>
      <c r="B16" s="23" t="s">
        <v>28</v>
      </c>
      <c r="C16" s="24" t="s">
        <v>65</v>
      </c>
      <c r="D16" s="24" t="s">
        <v>65</v>
      </c>
      <c r="E16" s="24" t="s">
        <v>66</v>
      </c>
      <c r="F16" s="24" t="s">
        <v>62</v>
      </c>
      <c r="G16" s="24" t="s">
        <v>67</v>
      </c>
      <c r="H16" s="50" t="n">
        <v>593.2</v>
      </c>
      <c r="I16" s="50" t="n">
        <v>593.2</v>
      </c>
      <c r="J16" s="17" t="n">
        <v>412</v>
      </c>
      <c r="K16" s="36" t="n">
        <v>34</v>
      </c>
      <c r="L16" s="24" t="s">
        <v>58</v>
      </c>
      <c r="M16" s="17" t="n">
        <v>2760886.96</v>
      </c>
      <c r="N16" s="17" t="n">
        <v>102762.99</v>
      </c>
      <c r="O16" s="17" t="n">
        <v>102762.99</v>
      </c>
      <c r="P16" s="17" t="n">
        <v>2555360.98</v>
      </c>
      <c r="Q16" s="17" t="n">
        <f aca="false">M16/H16</f>
        <v>4654.22616318274</v>
      </c>
      <c r="R16" s="17" t="n">
        <v>4654.51116318274</v>
      </c>
      <c r="S16" s="24" t="s">
        <v>63</v>
      </c>
    </row>
    <row collapsed="false" customFormat="false" customHeight="true" hidden="false" ht="15" outlineLevel="0" r="17">
      <c r="A17" s="15" t="s">
        <v>29</v>
      </c>
      <c r="B17" s="23"/>
      <c r="C17" s="48" t="s">
        <v>56</v>
      </c>
      <c r="D17" s="48" t="s">
        <v>56</v>
      </c>
      <c r="E17" s="49" t="s">
        <v>56</v>
      </c>
      <c r="F17" s="48" t="s">
        <v>56</v>
      </c>
      <c r="G17" s="48" t="s">
        <v>56</v>
      </c>
      <c r="H17" s="17" t="n">
        <f aca="false">H18</f>
        <v>686.1</v>
      </c>
      <c r="I17" s="17" t="n">
        <f aca="false">I18</f>
        <v>596.7</v>
      </c>
      <c r="J17" s="17" t="n">
        <f aca="false">J18</f>
        <v>422.3</v>
      </c>
      <c r="K17" s="36" t="n">
        <f aca="false">K18</f>
        <v>34</v>
      </c>
      <c r="L17" s="48" t="s">
        <v>56</v>
      </c>
      <c r="M17" s="17" t="n">
        <f aca="false">M18</f>
        <v>1256288</v>
      </c>
      <c r="N17" s="17" t="n">
        <f aca="false">N18</f>
        <v>25880.92</v>
      </c>
      <c r="O17" s="17" t="n">
        <f aca="false">O18</f>
        <v>25880.92</v>
      </c>
      <c r="P17" s="17" t="n">
        <f aca="false">P18</f>
        <v>1204526.16</v>
      </c>
      <c r="Q17" s="17" t="n">
        <f aca="false">M17/H17</f>
        <v>1831.05669727445</v>
      </c>
      <c r="R17" s="17" t="n">
        <f aca="false">R18</f>
        <v>2105.39299480476</v>
      </c>
      <c r="S17" s="48" t="s">
        <v>56</v>
      </c>
    </row>
    <row collapsed="false" customFormat="false" customHeight="true" hidden="false" ht="15" outlineLevel="0" r="18">
      <c r="A18" s="24" t="n">
        <v>1</v>
      </c>
      <c r="B18" s="23" t="s">
        <v>30</v>
      </c>
      <c r="C18" s="24" t="s">
        <v>68</v>
      </c>
      <c r="D18" s="24"/>
      <c r="E18" s="24" t="s">
        <v>66</v>
      </c>
      <c r="F18" s="24" t="s">
        <v>62</v>
      </c>
      <c r="G18" s="24" t="s">
        <v>67</v>
      </c>
      <c r="H18" s="17" t="n">
        <v>686.1</v>
      </c>
      <c r="I18" s="17" t="n">
        <v>596.7</v>
      </c>
      <c r="J18" s="17" t="n">
        <v>422.3</v>
      </c>
      <c r="K18" s="36" t="n">
        <v>34</v>
      </c>
      <c r="L18" s="24" t="s">
        <v>58</v>
      </c>
      <c r="M18" s="17" t="n">
        <v>1256288</v>
      </c>
      <c r="N18" s="17" t="n">
        <v>25880.92</v>
      </c>
      <c r="O18" s="17" t="n">
        <v>25880.92</v>
      </c>
      <c r="P18" s="17" t="n">
        <v>1204526.16</v>
      </c>
      <c r="Q18" s="17" t="n">
        <f aca="false">M18/H18</f>
        <v>1831.05669727445</v>
      </c>
      <c r="R18" s="17" t="n">
        <v>2105.39299480476</v>
      </c>
      <c r="S18" s="24" t="s">
        <v>69</v>
      </c>
    </row>
  </sheetData>
  <mergeCells count="25">
    <mergeCell ref="R1:S1"/>
    <mergeCell ref="M2:S3"/>
    <mergeCell ref="A5:S5"/>
    <mergeCell ref="A6:A9"/>
    <mergeCell ref="B6:B9"/>
    <mergeCell ref="C6:D6"/>
    <mergeCell ref="E6:E9"/>
    <mergeCell ref="F6:F9"/>
    <mergeCell ref="G6:G9"/>
    <mergeCell ref="H6:H8"/>
    <mergeCell ref="I6:J6"/>
    <mergeCell ref="K6:K8"/>
    <mergeCell ref="L6:L9"/>
    <mergeCell ref="M6:P6"/>
    <mergeCell ref="Q6:Q8"/>
    <mergeCell ref="R6:R8"/>
    <mergeCell ref="S6:S9"/>
    <mergeCell ref="C7:C9"/>
    <mergeCell ref="D7:D9"/>
    <mergeCell ref="I7:I8"/>
    <mergeCell ref="J7:J8"/>
    <mergeCell ref="M7:M8"/>
    <mergeCell ref="N7:N8"/>
    <mergeCell ref="O7:O8"/>
    <mergeCell ref="P7:P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21"/>
  <sheetViews>
    <sheetView colorId="64" defaultGridColor="true" rightToLeft="false" showFormulas="false" showGridLines="true" showOutlineSymbols="true" showRowColHeaders="true" showZeros="true" tabSelected="false" topLeftCell="O1" view="normal" windowProtection="false" workbookViewId="0" zoomScale="100" zoomScaleNormal="100" zoomScalePageLayoutView="100">
      <selection activeCell="N1" activeCellId="0" pane="topLeft" sqref="N1"/>
    </sheetView>
  </sheetViews>
  <sheetFormatPr defaultRowHeight="15"/>
  <cols>
    <col collapsed="false" hidden="false" max="1" min="1" style="0" width="8"/>
    <col collapsed="false" hidden="false" max="2" min="2" style="0" width="40.1479591836735"/>
    <col collapsed="false" hidden="false" max="3" min="3" style="0" width="21.8571428571429"/>
    <col collapsed="false" hidden="false" max="8" min="4" style="0" width="15.4234693877551"/>
    <col collapsed="false" hidden="false" max="9" min="9" style="0" width="18"/>
    <col collapsed="false" hidden="false" max="10" min="10" style="0" width="15.4234693877551"/>
    <col collapsed="false" hidden="false" max="11" min="11" style="0" width="11.7091836734694"/>
    <col collapsed="false" hidden="false" max="12" min="12" style="0" width="15.2908163265306"/>
    <col collapsed="false" hidden="false" max="13" min="13" style="0" width="13.4285714285714"/>
    <col collapsed="false" hidden="false" max="14" min="14" style="0" width="16.4234693877551"/>
    <col collapsed="false" hidden="false" max="15" min="15" style="0" width="11.9948979591837"/>
    <col collapsed="false" hidden="false" max="16" min="16" style="0" width="15"/>
    <col collapsed="false" hidden="false" max="17" min="17" style="0" width="12.7091836734694"/>
    <col collapsed="false" hidden="false" max="18" min="18" style="0" width="16.8571428571429"/>
    <col collapsed="false" hidden="false" max="19" min="19" style="0" width="11.7091836734694"/>
    <col collapsed="false" hidden="false" max="20" min="20" style="0" width="12.7091836734694"/>
    <col collapsed="false" hidden="false" max="21" min="21" style="0" width="17"/>
    <col collapsed="false" hidden="false" max="22" min="22" style="0" width="17.7091836734694"/>
    <col collapsed="false" hidden="false" max="23" min="23" style="0" width="14.5714285714286"/>
    <col collapsed="false" hidden="false" max="24" min="24" style="0" width="15.7142857142857"/>
    <col collapsed="false" hidden="false" max="1025" min="25" style="0" width="9.14285714285714"/>
  </cols>
  <sheetData>
    <row collapsed="false" customFormat="false" customHeight="true" hidden="false" ht="32.25" outlineLevel="0" r="1">
      <c r="T1" s="3" t="s">
        <v>70</v>
      </c>
      <c r="U1" s="3"/>
      <c r="V1" s="3"/>
      <c r="W1" s="3"/>
      <c r="X1" s="3"/>
      <c r="Y1" s="27"/>
    </row>
    <row collapsed="false" customFormat="false" customHeight="true" hidden="false" ht="68.25" outlineLevel="0" r="2">
      <c r="T2" s="5" t="s">
        <v>71</v>
      </c>
      <c r="U2" s="5"/>
      <c r="V2" s="5"/>
      <c r="W2" s="5"/>
      <c r="X2" s="5"/>
      <c r="Y2" s="29"/>
    </row>
    <row collapsed="false" customFormat="false" customHeight="true" hidden="false" ht="21" outlineLevel="0" r="3">
      <c r="U3" s="29"/>
      <c r="V3" s="29"/>
      <c r="W3" s="29"/>
      <c r="X3" s="29"/>
      <c r="Y3" s="29"/>
    </row>
    <row collapsed="false" customFormat="false" customHeight="true" hidden="false" ht="88.5" outlineLevel="0" r="6">
      <c r="A6" s="51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  <c r="Z6" s="52"/>
      <c r="AA6" s="52"/>
    </row>
    <row collapsed="false" customFormat="false" customHeight="true" hidden="false" ht="15" outlineLevel="0" r="7">
      <c r="A7" s="7" t="s">
        <v>4</v>
      </c>
      <c r="B7" s="7" t="s">
        <v>5</v>
      </c>
      <c r="C7" s="8" t="s">
        <v>6</v>
      </c>
      <c r="D7" s="7" t="s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8</v>
      </c>
      <c r="V7" s="7"/>
      <c r="W7" s="7"/>
      <c r="X7" s="7"/>
    </row>
    <row collapsed="false" customFormat="false" customHeight="true" hidden="false" ht="15" outlineLevel="0" r="8">
      <c r="A8" s="7"/>
      <c r="B8" s="7"/>
      <c r="C8" s="8"/>
      <c r="D8" s="7" t="s">
        <v>9</v>
      </c>
      <c r="E8" s="7"/>
      <c r="F8" s="7"/>
      <c r="G8" s="7"/>
      <c r="H8" s="7"/>
      <c r="I8" s="7"/>
      <c r="J8" s="7"/>
      <c r="K8" s="7" t="s">
        <v>10</v>
      </c>
      <c r="L8" s="7"/>
      <c r="M8" s="7" t="s">
        <v>11</v>
      </c>
      <c r="N8" s="7"/>
      <c r="O8" s="7" t="s">
        <v>12</v>
      </c>
      <c r="P8" s="7"/>
      <c r="Q8" s="7" t="s">
        <v>13</v>
      </c>
      <c r="R8" s="7"/>
      <c r="S8" s="7" t="s">
        <v>14</v>
      </c>
      <c r="T8" s="7"/>
      <c r="U8" s="7" t="s">
        <v>15</v>
      </c>
      <c r="V8" s="7" t="s">
        <v>16</v>
      </c>
      <c r="W8" s="7" t="s">
        <v>17</v>
      </c>
      <c r="X8" s="9" t="s">
        <v>18</v>
      </c>
    </row>
    <row collapsed="false" customFormat="false" customHeight="true" hidden="false" ht="76.5" outlineLevel="0" r="9">
      <c r="A9" s="7"/>
      <c r="B9" s="7"/>
      <c r="C9" s="8"/>
      <c r="D9" s="7" t="s">
        <v>73</v>
      </c>
      <c r="E9" s="7" t="s">
        <v>74</v>
      </c>
      <c r="F9" s="7" t="s">
        <v>75</v>
      </c>
      <c r="G9" s="7" t="s">
        <v>76</v>
      </c>
      <c r="H9" s="7" t="s">
        <v>77</v>
      </c>
      <c r="I9" s="7" t="s">
        <v>78</v>
      </c>
      <c r="J9" s="7" t="s">
        <v>79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/>
    </row>
    <row collapsed="false" customFormat="false" customHeight="false" hidden="false" ht="15" outlineLevel="0" r="10">
      <c r="A10" s="7"/>
      <c r="B10" s="7"/>
      <c r="C10" s="10" t="s">
        <v>19</v>
      </c>
      <c r="D10" s="11" t="s">
        <v>19</v>
      </c>
      <c r="E10" s="11"/>
      <c r="F10" s="11"/>
      <c r="G10" s="11"/>
      <c r="H10" s="11"/>
      <c r="I10" s="11"/>
      <c r="J10" s="11"/>
      <c r="K10" s="12" t="s">
        <v>20</v>
      </c>
      <c r="L10" s="12" t="s">
        <v>19</v>
      </c>
      <c r="M10" s="12" t="s">
        <v>21</v>
      </c>
      <c r="N10" s="12" t="s">
        <v>19</v>
      </c>
      <c r="O10" s="11" t="s">
        <v>21</v>
      </c>
      <c r="P10" s="11" t="s">
        <v>19</v>
      </c>
      <c r="Q10" s="12" t="s">
        <v>21</v>
      </c>
      <c r="R10" s="12" t="s">
        <v>19</v>
      </c>
      <c r="S10" s="12" t="s">
        <v>22</v>
      </c>
      <c r="T10" s="12" t="s">
        <v>19</v>
      </c>
      <c r="U10" s="11" t="s">
        <v>19</v>
      </c>
      <c r="V10" s="11" t="s">
        <v>19</v>
      </c>
      <c r="W10" s="11" t="s">
        <v>19</v>
      </c>
      <c r="X10" s="13" t="s">
        <v>19</v>
      </c>
    </row>
    <row collapsed="false" customFormat="false" customHeight="false" hidden="false" ht="15" outlineLevel="0" r="11">
      <c r="A11" s="14" t="n">
        <v>1</v>
      </c>
      <c r="B11" s="14" t="n">
        <v>2</v>
      </c>
      <c r="C11" s="14" t="n">
        <v>3</v>
      </c>
      <c r="D11" s="14" t="n">
        <v>4</v>
      </c>
      <c r="E11" s="14" t="n">
        <v>5</v>
      </c>
      <c r="F11" s="53" t="n">
        <v>6</v>
      </c>
      <c r="G11" s="53" t="n">
        <v>7</v>
      </c>
      <c r="H11" s="53" t="n">
        <v>8</v>
      </c>
      <c r="I11" s="53" t="n">
        <v>9</v>
      </c>
      <c r="J11" s="53" t="n">
        <v>10</v>
      </c>
      <c r="K11" s="53" t="n">
        <v>11</v>
      </c>
      <c r="L11" s="53" t="n">
        <v>12</v>
      </c>
      <c r="M11" s="53" t="n">
        <v>13</v>
      </c>
      <c r="N11" s="53" t="n">
        <v>14</v>
      </c>
      <c r="O11" s="53" t="n">
        <v>15</v>
      </c>
      <c r="P11" s="53" t="n">
        <v>16</v>
      </c>
      <c r="Q11" s="53" t="n">
        <v>17</v>
      </c>
      <c r="R11" s="53" t="n">
        <v>18</v>
      </c>
      <c r="S11" s="53" t="n">
        <v>19</v>
      </c>
      <c r="T11" s="53" t="n">
        <v>20</v>
      </c>
      <c r="U11" s="53" t="n">
        <v>21</v>
      </c>
      <c r="V11" s="53" t="n">
        <v>22</v>
      </c>
      <c r="W11" s="53" t="n">
        <v>23</v>
      </c>
      <c r="X11" s="53" t="n">
        <v>24</v>
      </c>
    </row>
    <row collapsed="false" customFormat="false" customHeight="false" hidden="false" ht="15" outlineLevel="0" r="12">
      <c r="A12" s="15" t="s">
        <v>80</v>
      </c>
      <c r="B12" s="16"/>
      <c r="C12" s="17" t="n">
        <v>1702590</v>
      </c>
      <c r="D12" s="17" t="n">
        <v>0</v>
      </c>
      <c r="E12" s="17" t="n">
        <f aca="false">E13</f>
        <v>0</v>
      </c>
      <c r="F12" s="17" t="n">
        <f aca="false">F13</f>
        <v>0</v>
      </c>
      <c r="G12" s="17" t="n">
        <f aca="false">G13</f>
        <v>0</v>
      </c>
      <c r="H12" s="17" t="n">
        <f aca="false">H13</f>
        <v>0</v>
      </c>
      <c r="I12" s="17" t="n">
        <f aca="false">I13</f>
        <v>0</v>
      </c>
      <c r="J12" s="17" t="n">
        <f aca="false">J13</f>
        <v>0</v>
      </c>
      <c r="K12" s="18" t="n">
        <v>0</v>
      </c>
      <c r="L12" s="17" t="n">
        <v>0</v>
      </c>
      <c r="M12" s="17" t="n">
        <v>650</v>
      </c>
      <c r="N12" s="17" t="n">
        <v>1577590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0</v>
      </c>
      <c r="X12" s="17" t="n">
        <v>125000</v>
      </c>
    </row>
    <row collapsed="false" customFormat="false" customHeight="false" hidden="false" ht="15" outlineLevel="0" r="13">
      <c r="A13" s="19" t="n">
        <v>1</v>
      </c>
      <c r="B13" s="20" t="s">
        <v>24</v>
      </c>
      <c r="C13" s="17" t="n">
        <v>1702590</v>
      </c>
      <c r="D13" s="22"/>
      <c r="E13" s="54"/>
      <c r="F13" s="54"/>
      <c r="G13" s="54"/>
      <c r="H13" s="54"/>
      <c r="I13" s="54"/>
      <c r="J13" s="54"/>
      <c r="K13" s="18"/>
      <c r="L13" s="22"/>
      <c r="M13" s="17" t="n">
        <v>650</v>
      </c>
      <c r="N13" s="17" t="n">
        <v>1577590</v>
      </c>
      <c r="O13" s="22"/>
      <c r="P13" s="22"/>
      <c r="Q13" s="22"/>
      <c r="R13" s="22"/>
      <c r="S13" s="22"/>
      <c r="T13" s="22"/>
      <c r="U13" s="22"/>
      <c r="V13" s="22"/>
      <c r="W13" s="22"/>
      <c r="X13" s="17" t="n">
        <v>125000</v>
      </c>
    </row>
    <row collapsed="false" customFormat="false" customHeight="false" hidden="false" ht="14.05" outlineLevel="0" r="21"/>
  </sheetData>
  <mergeCells count="18">
    <mergeCell ref="T1:X1"/>
    <mergeCell ref="T2:X2"/>
    <mergeCell ref="A6:X6"/>
    <mergeCell ref="A7:A10"/>
    <mergeCell ref="B7:B10"/>
    <mergeCell ref="C7:C9"/>
    <mergeCell ref="D7:T7"/>
    <mergeCell ref="U7:X7"/>
    <mergeCell ref="D8:J8"/>
    <mergeCell ref="K8:L9"/>
    <mergeCell ref="M8:N9"/>
    <mergeCell ref="O8:P9"/>
    <mergeCell ref="Q8:R9"/>
    <mergeCell ref="S8:T9"/>
    <mergeCell ref="U8:U9"/>
    <mergeCell ref="V8:V9"/>
    <mergeCell ref="W8:W9"/>
    <mergeCell ref="X8:X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2016-08-31T07:08:28Z</dcterms:created>
  <dc:creator>Татьяна Николаевна Базжина</dc:creator>
  <cp:lastModifiedBy>Татьяна Николаевна Базжина</cp:lastModifiedBy>
  <cp:lastPrinted>2016-08-31T07:38:50Z</cp:lastPrinted>
  <dcterms:modified xsi:type="dcterms:W3CDTF">2016-10-04T09:07:43Z</dcterms:modified>
  <cp:revision>0</cp:revision>
</cp:coreProperties>
</file>