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25" windowHeight="7260" tabRatio="540" activeTab="0"/>
  </bookViews>
  <sheets>
    <sheet name="на 01.04.2014г." sheetId="1" r:id="rId1"/>
  </sheets>
  <definedNames/>
  <calcPr fullCalcOnLoad="1"/>
</workbook>
</file>

<file path=xl/sharedStrings.xml><?xml version="1.0" encoding="utf-8"?>
<sst xmlns="http://schemas.openxmlformats.org/spreadsheetml/2006/main" count="60" uniqueCount="54">
  <si>
    <t>Вид долгового обязательства</t>
  </si>
  <si>
    <t>Задолженность на начало года</t>
  </si>
  <si>
    <t>Дата оформления долгового обязательства</t>
  </si>
  <si>
    <t>Срок погашения  долгового обязательства</t>
  </si>
  <si>
    <t>Задолженность на конец отчетного периода</t>
  </si>
  <si>
    <t>общая сумма долга</t>
  </si>
  <si>
    <t>в том числе просроченная</t>
  </si>
  <si>
    <t>основной долг</t>
  </si>
  <si>
    <t>расходы по обслуживанию</t>
  </si>
  <si>
    <t>Всего:</t>
  </si>
  <si>
    <t>первоначальный</t>
  </si>
  <si>
    <t>уточненный</t>
  </si>
  <si>
    <t>в том числе просроченный</t>
  </si>
  <si>
    <t>Возникновение долгового обязательства в текущем году</t>
  </si>
  <si>
    <t>Дата</t>
  </si>
  <si>
    <t>Форма обеспечения долгового обязательства</t>
  </si>
  <si>
    <t>Расходы по погашению и обслуживанию долговых обязательств в текущем году</t>
  </si>
  <si>
    <t>в том числе просроченные</t>
  </si>
  <si>
    <t>в том числе:</t>
  </si>
  <si>
    <t>основ ной долг</t>
  </si>
  <si>
    <t xml:space="preserve">основной долг </t>
  </si>
  <si>
    <t xml:space="preserve">расходы по обслуживанию </t>
  </si>
  <si>
    <t>Сумма основного долга</t>
  </si>
  <si>
    <t>ставка процента по долговому обязательству</t>
  </si>
  <si>
    <t>дата</t>
  </si>
  <si>
    <t>сумма</t>
  </si>
  <si>
    <t>Начислены расходы по обслуживанию долга (по КОСГУ 231 и 226)</t>
  </si>
  <si>
    <t>расходы по обслуживанию (по КОСГУ 231)</t>
  </si>
  <si>
    <t>прочие расходы (по КОСГУ 226)</t>
  </si>
  <si>
    <t>кредиты, полученные от кредитных организаций- всего:</t>
  </si>
  <si>
    <t>бюджетные кредиты- всего:</t>
  </si>
  <si>
    <t>муниципальные гарантии- всего:</t>
  </si>
  <si>
    <t>в том числе, с правом регрессного требования- всего:</t>
  </si>
  <si>
    <t>Приложение к письму департамента финансов, бюджетной и налоговой администрации Владимирской области от 13.08.2013г. № 04-09/439</t>
  </si>
  <si>
    <t xml:space="preserve">ИНФОРМАЦИЯ О МУНИЦИПАЛЬНОМ ДОЛГЕ </t>
  </si>
  <si>
    <t>(наименование муниципального образования)</t>
  </si>
  <si>
    <t>План</t>
  </si>
  <si>
    <t>в том числе верхний предел долга по муниципальным гарантиям</t>
  </si>
  <si>
    <t>Предельный объем заимствований, направляемых на:</t>
  </si>
  <si>
    <t>- финансирование дефицита местного бюджета;</t>
  </si>
  <si>
    <t>- погашение долговых обязательств муниципального образования</t>
  </si>
  <si>
    <t>Предельный объем расходов местного бюджета на обслуживание муниципального долга в текущем году</t>
  </si>
  <si>
    <t>Общий объем планируемых к предоставлению муниципальных гарантий</t>
  </si>
  <si>
    <t>Муниципального образования поселок Золотково (сельское поселение) Гусь-Хрустального района</t>
  </si>
  <si>
    <t>Начальник финансового отдела</t>
  </si>
  <si>
    <t>Главный бухгалтер</t>
  </si>
  <si>
    <t>Т.Г. Жаркова</t>
  </si>
  <si>
    <t>Г.А. Грошкова</t>
  </si>
  <si>
    <t>ОАО "СМП Банк" муниципальный контракт № 0328300058813000011_99915 от 28.12.2013г. (в сумме 230000,00 рублей)</t>
  </si>
  <si>
    <t>средства бюджета</t>
  </si>
  <si>
    <t>13%  годовых</t>
  </si>
  <si>
    <t>Утверждено Решением о бюджете муниципального образования на 2014 год</t>
  </si>
  <si>
    <t>Верхний предел муниципального внутреннего долга на 01.01.2015 г.,</t>
  </si>
  <si>
    <t>по состоянию на 01 апреля 2014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</si>
</sst>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[$-FC19]d\ mmmm\ yyyy\ &quot;г.&quot;"/>
    <numFmt numFmtId="171" formatCode="_-* #,##0.000_р_._-;\-* #,##0.000_р_._-;_-* &quot;-&quot;??_р_._-;_-@_-"/>
    <numFmt numFmtId="172" formatCode="#,##0.00_ ;\-#,##0.00\ "/>
    <numFmt numFmtId="173" formatCode="mmm/yyyy"/>
    <numFmt numFmtId="174" formatCode="_-* #,##0.0_р_._-;\-* #,##0.0_р_._-;_-* &quot;-&quot;??_р_._-;_-@_-"/>
    <numFmt numFmtId="175" formatCode="_-* #,##0_р_._-;\-* #,##0_р_._-;_-* &quot;-&quot;??_р_._-;_-@_-"/>
    <numFmt numFmtId="176" formatCode="_-* #,##0.0_р_._-;\-* #,##0.0_р_._-;_-* &quot;-&quot;?_р_._-;_-@_-"/>
  </numFmts>
  <fonts count="31">
    <font>
      <sz val="10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sz val="8"/>
      <color indexed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4" fillId="24" borderId="10" xfId="0" applyFont="1" applyFill="1" applyBorder="1" applyAlignment="1">
      <alignment wrapText="1"/>
    </xf>
    <xf numFmtId="14" fontId="3" fillId="24" borderId="10" xfId="0" applyNumberFormat="1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4" fontId="2" fillId="24" borderId="11" xfId="0" applyNumberFormat="1" applyFont="1" applyFill="1" applyBorder="1" applyAlignment="1">
      <alignment horizontal="center"/>
    </xf>
    <xf numFmtId="4" fontId="2" fillId="24" borderId="12" xfId="0" applyNumberFormat="1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 vertical="top" wrapText="1"/>
    </xf>
    <xf numFmtId="4" fontId="2" fillId="24" borderId="14" xfId="0" applyNumberFormat="1" applyFont="1" applyFill="1" applyBorder="1" applyAlignment="1">
      <alignment horizontal="center"/>
    </xf>
    <xf numFmtId="0" fontId="4" fillId="24" borderId="10" xfId="0" applyFont="1" applyFill="1" applyBorder="1" applyAlignment="1">
      <alignment horizontal="left" wrapText="1"/>
    </xf>
    <xf numFmtId="2" fontId="3" fillId="24" borderId="10" xfId="0" applyNumberFormat="1" applyFont="1" applyFill="1" applyBorder="1" applyAlignment="1">
      <alignment horizontal="center"/>
    </xf>
    <xf numFmtId="14" fontId="3" fillId="24" borderId="10" xfId="0" applyNumberFormat="1" applyFont="1" applyFill="1" applyBorder="1" applyAlignment="1">
      <alignment horizontal="center" wrapText="1"/>
    </xf>
    <xf numFmtId="0" fontId="1" fillId="24" borderId="14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wrapText="1"/>
    </xf>
    <xf numFmtId="0" fontId="28" fillId="24" borderId="12" xfId="0" applyFont="1" applyFill="1" applyBorder="1" applyAlignment="1">
      <alignment horizontal="center"/>
    </xf>
    <xf numFmtId="49" fontId="3" fillId="24" borderId="10" xfId="0" applyNumberFormat="1" applyFont="1" applyFill="1" applyBorder="1" applyAlignment="1">
      <alignment horizontal="center" wrapText="1"/>
    </xf>
    <xf numFmtId="14" fontId="1" fillId="24" borderId="10" xfId="0" applyNumberFormat="1" applyFont="1" applyFill="1" applyBorder="1" applyAlignment="1">
      <alignment horizontal="center" wrapText="1"/>
    </xf>
    <xf numFmtId="4" fontId="3" fillId="24" borderId="0" xfId="0" applyNumberFormat="1" applyFont="1" applyFill="1" applyAlignment="1">
      <alignment horizontal="center"/>
    </xf>
    <xf numFmtId="0" fontId="2" fillId="24" borderId="10" xfId="0" applyFont="1" applyFill="1" applyBorder="1" applyAlignment="1">
      <alignment horizontal="left" wrapText="1"/>
    </xf>
    <xf numFmtId="0" fontId="2" fillId="24" borderId="10" xfId="0" applyFont="1" applyFill="1" applyBorder="1" applyAlignment="1">
      <alignment horizontal="center"/>
    </xf>
    <xf numFmtId="0" fontId="7" fillId="24" borderId="10" xfId="0" applyFont="1" applyFill="1" applyBorder="1" applyAlignment="1">
      <alignment wrapText="1"/>
    </xf>
    <xf numFmtId="14" fontId="2" fillId="24" borderId="10" xfId="0" applyNumberFormat="1" applyFont="1" applyFill="1" applyBorder="1" applyAlignment="1">
      <alignment horizontal="center"/>
    </xf>
    <xf numFmtId="2" fontId="2" fillId="24" borderId="10" xfId="0" applyNumberFormat="1" applyFont="1" applyFill="1" applyBorder="1" applyAlignment="1">
      <alignment horizontal="center"/>
    </xf>
    <xf numFmtId="4" fontId="2" fillId="24" borderId="15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49" fontId="9" fillId="0" borderId="0" xfId="0" applyNumberFormat="1" applyFont="1" applyAlignment="1">
      <alignment/>
    </xf>
    <xf numFmtId="175" fontId="1" fillId="0" borderId="0" xfId="58" applyNumberFormat="1" applyFont="1" applyBorder="1" applyAlignment="1">
      <alignment/>
    </xf>
    <xf numFmtId="4" fontId="4" fillId="24" borderId="10" xfId="0" applyNumberFormat="1" applyFont="1" applyFill="1" applyBorder="1" applyAlignment="1">
      <alignment horizontal="center" wrapText="1"/>
    </xf>
    <xf numFmtId="0" fontId="2" fillId="24" borderId="16" xfId="0" applyFont="1" applyFill="1" applyBorder="1" applyAlignment="1">
      <alignment wrapText="1"/>
    </xf>
    <xf numFmtId="0" fontId="4" fillId="24" borderId="17" xfId="0" applyFont="1" applyFill="1" applyBorder="1" applyAlignment="1">
      <alignment wrapText="1"/>
    </xf>
    <xf numFmtId="0" fontId="0" fillId="0" borderId="16" xfId="0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3" fillId="24" borderId="11" xfId="0" applyFont="1" applyFill="1" applyBorder="1" applyAlignment="1">
      <alignment horizontal="center"/>
    </xf>
    <xf numFmtId="0" fontId="1" fillId="24" borderId="16" xfId="0" applyFont="1" applyFill="1" applyBorder="1" applyAlignment="1">
      <alignment horizontal="center" vertical="center" wrapText="1"/>
    </xf>
    <xf numFmtId="4" fontId="29" fillId="24" borderId="10" xfId="0" applyNumberFormat="1" applyFont="1" applyFill="1" applyBorder="1" applyAlignment="1">
      <alignment horizontal="center"/>
    </xf>
    <xf numFmtId="4" fontId="28" fillId="24" borderId="12" xfId="0" applyNumberFormat="1" applyFont="1" applyFill="1" applyBorder="1" applyAlignment="1">
      <alignment horizontal="center"/>
    </xf>
    <xf numFmtId="4" fontId="28" fillId="24" borderId="10" xfId="0" applyNumberFormat="1" applyFont="1" applyFill="1" applyBorder="1" applyAlignment="1">
      <alignment horizontal="center"/>
    </xf>
    <xf numFmtId="0" fontId="2" fillId="24" borderId="10" xfId="0" applyFont="1" applyFill="1" applyBorder="1" applyAlignment="1">
      <alignment horizontal="left"/>
    </xf>
    <xf numFmtId="4" fontId="3" fillId="24" borderId="11" xfId="0" applyNumberFormat="1" applyFont="1" applyFill="1" applyBorder="1" applyAlignment="1">
      <alignment horizontal="center"/>
    </xf>
    <xf numFmtId="4" fontId="3" fillId="24" borderId="12" xfId="0" applyNumberFormat="1" applyFont="1" applyFill="1" applyBorder="1" applyAlignment="1">
      <alignment horizontal="center"/>
    </xf>
    <xf numFmtId="4" fontId="29" fillId="24" borderId="12" xfId="0" applyNumberFormat="1" applyFont="1" applyFill="1" applyBorder="1" applyAlignment="1">
      <alignment horizontal="center"/>
    </xf>
    <xf numFmtId="4" fontId="3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/>
    </xf>
    <xf numFmtId="4" fontId="3" fillId="24" borderId="15" xfId="0" applyNumberFormat="1" applyFont="1" applyFill="1" applyBorder="1" applyAlignment="1">
      <alignment horizontal="center"/>
    </xf>
    <xf numFmtId="4" fontId="3" fillId="24" borderId="14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24" borderId="16" xfId="0" applyFont="1" applyFill="1" applyBorder="1" applyAlignment="1">
      <alignment horizontal="left" wrapText="1"/>
    </xf>
    <xf numFmtId="4" fontId="3" fillId="0" borderId="12" xfId="58" applyNumberFormat="1" applyFont="1" applyBorder="1" applyAlignment="1">
      <alignment horizontal="right"/>
    </xf>
    <xf numFmtId="4" fontId="3" fillId="0" borderId="18" xfId="58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4" fontId="3" fillId="0" borderId="11" xfId="58" applyNumberFormat="1" applyFont="1" applyBorder="1" applyAlignment="1">
      <alignment horizontal="right"/>
    </xf>
    <xf numFmtId="4" fontId="3" fillId="0" borderId="11" xfId="58" applyNumberFormat="1" applyFont="1" applyFill="1" applyBorder="1" applyAlignment="1">
      <alignment horizontal="right"/>
    </xf>
    <xf numFmtId="4" fontId="3" fillId="0" borderId="18" xfId="58" applyNumberFormat="1" applyFont="1" applyFill="1" applyBorder="1" applyAlignment="1">
      <alignment horizontal="right"/>
    </xf>
    <xf numFmtId="4" fontId="3" fillId="0" borderId="12" xfId="58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left"/>
    </xf>
    <xf numFmtId="4" fontId="3" fillId="24" borderId="11" xfId="58" applyNumberFormat="1" applyFont="1" applyFill="1" applyBorder="1" applyAlignment="1">
      <alignment horizontal="right"/>
    </xf>
    <xf numFmtId="4" fontId="3" fillId="24" borderId="18" xfId="58" applyNumberFormat="1" applyFont="1" applyFill="1" applyBorder="1" applyAlignment="1">
      <alignment horizontal="right"/>
    </xf>
    <xf numFmtId="4" fontId="3" fillId="24" borderId="12" xfId="58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left"/>
    </xf>
    <xf numFmtId="0" fontId="1" fillId="24" borderId="16" xfId="0" applyFont="1" applyFill="1" applyBorder="1" applyAlignment="1">
      <alignment horizontal="center" vertical="center" wrapText="1"/>
    </xf>
    <xf numFmtId="0" fontId="1" fillId="24" borderId="22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23" xfId="0" applyFont="1" applyFill="1" applyBorder="1" applyAlignment="1">
      <alignment horizontal="center" vertical="center" wrapText="1"/>
    </xf>
    <xf numFmtId="0" fontId="1" fillId="24" borderId="24" xfId="0" applyFont="1" applyFill="1" applyBorder="1" applyAlignment="1">
      <alignment horizontal="center" vertical="center" wrapText="1"/>
    </xf>
    <xf numFmtId="4" fontId="3" fillId="24" borderId="14" xfId="0" applyNumberFormat="1" applyFont="1" applyFill="1" applyBorder="1" applyAlignment="1">
      <alignment horizontal="center"/>
    </xf>
    <xf numFmtId="4" fontId="3" fillId="24" borderId="22" xfId="0" applyNumberFormat="1" applyFont="1" applyFill="1" applyBorder="1" applyAlignment="1">
      <alignment horizontal="center"/>
    </xf>
    <xf numFmtId="4" fontId="3" fillId="24" borderId="16" xfId="0" applyNumberFormat="1" applyFont="1" applyFill="1" applyBorder="1" applyAlignment="1">
      <alignment horizontal="center"/>
    </xf>
    <xf numFmtId="0" fontId="1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2" xfId="0" applyFont="1" applyFill="1" applyBorder="1" applyAlignment="1">
      <alignment horizontal="center" vertical="center" wrapText="1"/>
    </xf>
    <xf numFmtId="14" fontId="1" fillId="24" borderId="16" xfId="0" applyNumberFormat="1" applyFont="1" applyFill="1" applyBorder="1" applyAlignment="1">
      <alignment horizontal="center" wrapText="1"/>
    </xf>
    <xf numFmtId="14" fontId="1" fillId="24" borderId="22" xfId="0" applyNumberFormat="1" applyFont="1" applyFill="1" applyBorder="1" applyAlignment="1">
      <alignment horizontal="center" wrapText="1"/>
    </xf>
    <xf numFmtId="4" fontId="4" fillId="24" borderId="16" xfId="0" applyNumberFormat="1" applyFont="1" applyFill="1" applyBorder="1" applyAlignment="1">
      <alignment horizontal="center" wrapText="1"/>
    </xf>
    <xf numFmtId="4" fontId="4" fillId="24" borderId="22" xfId="0" applyNumberFormat="1" applyFont="1" applyFill="1" applyBorder="1" applyAlignment="1">
      <alignment horizontal="center" wrapText="1"/>
    </xf>
    <xf numFmtId="49" fontId="3" fillId="24" borderId="16" xfId="0" applyNumberFormat="1" applyFont="1" applyFill="1" applyBorder="1" applyAlignment="1">
      <alignment horizontal="center" wrapText="1"/>
    </xf>
    <xf numFmtId="49" fontId="3" fillId="24" borderId="22" xfId="0" applyNumberFormat="1" applyFont="1" applyFill="1" applyBorder="1" applyAlignment="1">
      <alignment horizontal="center" wrapText="1"/>
    </xf>
    <xf numFmtId="14" fontId="3" fillId="24" borderId="16" xfId="0" applyNumberFormat="1" applyFont="1" applyFill="1" applyBorder="1" applyAlignment="1">
      <alignment horizontal="center"/>
    </xf>
    <xf numFmtId="14" fontId="3" fillId="24" borderId="22" xfId="0" applyNumberFormat="1" applyFont="1" applyFill="1" applyBorder="1" applyAlignment="1">
      <alignment horizontal="center"/>
    </xf>
    <xf numFmtId="4" fontId="28" fillId="24" borderId="16" xfId="0" applyNumberFormat="1" applyFont="1" applyFill="1" applyBorder="1" applyAlignment="1">
      <alignment horizontal="center"/>
    </xf>
    <xf numFmtId="4" fontId="28" fillId="24" borderId="22" xfId="0" applyNumberFormat="1" applyFont="1" applyFill="1" applyBorder="1" applyAlignment="1">
      <alignment horizontal="center"/>
    </xf>
    <xf numFmtId="4" fontId="3" fillId="24" borderId="15" xfId="0" applyNumberFormat="1" applyFont="1" applyFill="1" applyBorder="1" applyAlignment="1">
      <alignment horizontal="center"/>
    </xf>
    <xf numFmtId="4" fontId="3" fillId="24" borderId="20" xfId="0" applyNumberFormat="1" applyFont="1" applyFill="1" applyBorder="1" applyAlignment="1">
      <alignment horizontal="center"/>
    </xf>
    <xf numFmtId="4" fontId="3" fillId="24" borderId="13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7"/>
  <sheetViews>
    <sheetView tabSelected="1" zoomScale="70" zoomScaleNormal="70" workbookViewId="0" topLeftCell="A1">
      <selection activeCell="M50" sqref="M50"/>
    </sheetView>
  </sheetViews>
  <sheetFormatPr defaultColWidth="9.00390625" defaultRowHeight="12.75"/>
  <cols>
    <col min="1" max="1" width="30.375" style="0" customWidth="1"/>
    <col min="2" max="2" width="13.75390625" style="0" customWidth="1"/>
    <col min="3" max="3" width="11.25390625" style="0" customWidth="1"/>
    <col min="5" max="5" width="12.125" style="0" customWidth="1"/>
    <col min="6" max="6" width="10.25390625" style="0" bestFit="1" customWidth="1"/>
    <col min="7" max="7" width="10.75390625" style="0" customWidth="1"/>
    <col min="8" max="8" width="17.125" style="0" customWidth="1"/>
    <col min="9" max="9" width="10.75390625" style="0" customWidth="1"/>
    <col min="10" max="10" width="11.75390625" style="0" customWidth="1"/>
    <col min="11" max="11" width="14.375" style="0" customWidth="1"/>
    <col min="12" max="12" width="14.00390625" style="0" customWidth="1"/>
    <col min="13" max="13" width="11.125" style="0" customWidth="1"/>
    <col min="14" max="14" width="13.00390625" style="0" customWidth="1"/>
    <col min="15" max="15" width="11.00390625" style="0" customWidth="1"/>
    <col min="16" max="16" width="11.125" style="0" customWidth="1"/>
    <col min="17" max="17" width="1.00390625" style="0" customWidth="1"/>
    <col min="18" max="18" width="10.125" style="0" customWidth="1"/>
    <col min="19" max="19" width="11.875" style="0" customWidth="1"/>
    <col min="20" max="20" width="12.75390625" style="0" customWidth="1"/>
    <col min="21" max="21" width="11.75390625" style="0" customWidth="1"/>
    <col min="22" max="22" width="10.125" style="0" customWidth="1"/>
    <col min="23" max="23" width="11.875" style="0" customWidth="1"/>
  </cols>
  <sheetData>
    <row r="1" spans="14:22" ht="27" customHeight="1">
      <c r="N1" s="61" t="s">
        <v>33</v>
      </c>
      <c r="O1" s="61"/>
      <c r="P1" s="61"/>
      <c r="Q1" s="61"/>
      <c r="R1" s="61"/>
      <c r="S1" s="61"/>
      <c r="T1" s="61"/>
      <c r="U1" s="61"/>
      <c r="V1" s="61"/>
    </row>
    <row r="2" spans="15:22" ht="15">
      <c r="O2" s="62"/>
      <c r="P2" s="62"/>
      <c r="Q2" s="62"/>
      <c r="R2" s="62"/>
      <c r="S2" s="62"/>
      <c r="T2" s="62"/>
      <c r="U2" s="62"/>
      <c r="V2" s="62"/>
    </row>
    <row r="3" spans="1:22" ht="12.75">
      <c r="A3" s="63" t="s">
        <v>34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</row>
    <row r="4" spans="1:22" ht="18" customHeight="1">
      <c r="A4" s="24"/>
      <c r="B4" s="25"/>
      <c r="C4" s="25"/>
      <c r="D4" s="25"/>
      <c r="E4" s="25"/>
      <c r="F4" s="64" t="s">
        <v>43</v>
      </c>
      <c r="G4" s="64"/>
      <c r="H4" s="64"/>
      <c r="I4" s="64"/>
      <c r="J4" s="64"/>
      <c r="K4" s="64"/>
      <c r="L4" s="64"/>
      <c r="M4" s="64"/>
      <c r="N4" s="64"/>
      <c r="O4" s="64"/>
      <c r="P4" s="64"/>
      <c r="Q4" s="25"/>
      <c r="R4" s="25"/>
      <c r="S4" s="25"/>
      <c r="T4" s="25"/>
      <c r="U4" s="25"/>
      <c r="V4" s="25"/>
    </row>
    <row r="5" spans="1:22" ht="12.75">
      <c r="A5" s="54" t="s">
        <v>35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</row>
    <row r="6" spans="1:22" ht="12.75">
      <c r="A6" s="54" t="s">
        <v>53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</row>
    <row r="8" spans="1:22" ht="12.75">
      <c r="A8" s="55" t="s">
        <v>51</v>
      </c>
      <c r="B8" s="56"/>
      <c r="C8" s="56"/>
      <c r="D8" s="56"/>
      <c r="E8" s="56"/>
      <c r="F8" s="56"/>
      <c r="G8" s="56"/>
      <c r="H8" s="57"/>
      <c r="I8" s="65" t="s">
        <v>36</v>
      </c>
      <c r="J8" s="66"/>
      <c r="K8" s="66"/>
      <c r="L8" s="66"/>
      <c r="M8" s="66"/>
      <c r="N8" s="66"/>
      <c r="O8" s="67"/>
      <c r="P8" s="26"/>
      <c r="Q8" s="26"/>
      <c r="R8" s="26"/>
      <c r="S8" s="27"/>
      <c r="T8" s="27"/>
      <c r="U8" s="27"/>
      <c r="V8" s="27"/>
    </row>
    <row r="9" spans="1:22" ht="12.75">
      <c r="A9" s="58"/>
      <c r="B9" s="59"/>
      <c r="C9" s="59"/>
      <c r="D9" s="59"/>
      <c r="E9" s="59"/>
      <c r="F9" s="59"/>
      <c r="G9" s="59"/>
      <c r="H9" s="60"/>
      <c r="I9" s="65" t="s">
        <v>10</v>
      </c>
      <c r="J9" s="68"/>
      <c r="K9" s="68"/>
      <c r="L9" s="69"/>
      <c r="M9" s="65" t="s">
        <v>11</v>
      </c>
      <c r="N9" s="68"/>
      <c r="O9" s="69"/>
      <c r="P9" s="26"/>
      <c r="Q9" s="26"/>
      <c r="R9" s="26"/>
      <c r="S9" s="27"/>
      <c r="T9" s="27"/>
      <c r="U9" s="27"/>
      <c r="V9" s="27"/>
    </row>
    <row r="10" spans="1:22" ht="15" customHeight="1">
      <c r="A10" s="70" t="s">
        <v>52</v>
      </c>
      <c r="B10" s="71"/>
      <c r="C10" s="71"/>
      <c r="D10" s="71"/>
      <c r="E10" s="71"/>
      <c r="F10" s="71"/>
      <c r="G10" s="71"/>
      <c r="H10" s="72"/>
      <c r="I10" s="73">
        <v>0</v>
      </c>
      <c r="J10" s="53"/>
      <c r="K10" s="53"/>
      <c r="L10" s="52"/>
      <c r="M10" s="74"/>
      <c r="N10" s="75"/>
      <c r="O10" s="76"/>
      <c r="P10" s="28"/>
      <c r="Q10" s="28"/>
      <c r="R10" s="26"/>
      <c r="S10" s="27"/>
      <c r="T10" s="27"/>
      <c r="U10" s="27"/>
      <c r="V10" s="27"/>
    </row>
    <row r="11" spans="1:22" ht="15" customHeight="1">
      <c r="A11" s="70" t="s">
        <v>37</v>
      </c>
      <c r="B11" s="71"/>
      <c r="C11" s="71"/>
      <c r="D11" s="71"/>
      <c r="E11" s="71"/>
      <c r="F11" s="71"/>
      <c r="G11" s="71"/>
      <c r="H11" s="72"/>
      <c r="I11" s="73">
        <v>0</v>
      </c>
      <c r="J11" s="53"/>
      <c r="K11" s="53"/>
      <c r="L11" s="52"/>
      <c r="M11" s="74"/>
      <c r="N11" s="75"/>
      <c r="O11" s="76"/>
      <c r="P11" s="26"/>
      <c r="Q11" s="26"/>
      <c r="R11" s="26"/>
      <c r="S11" s="27"/>
      <c r="T11" s="27"/>
      <c r="U11" s="27"/>
      <c r="V11" s="27"/>
    </row>
    <row r="12" spans="1:22" ht="15" customHeight="1">
      <c r="A12" s="77" t="s">
        <v>38</v>
      </c>
      <c r="B12" s="77"/>
      <c r="C12" s="77"/>
      <c r="D12" s="77"/>
      <c r="E12" s="77"/>
      <c r="F12" s="77"/>
      <c r="G12" s="77"/>
      <c r="H12" s="77"/>
      <c r="I12" s="73"/>
      <c r="J12" s="53"/>
      <c r="K12" s="53"/>
      <c r="L12" s="52"/>
      <c r="M12" s="78"/>
      <c r="N12" s="79"/>
      <c r="O12" s="80"/>
      <c r="P12" s="26"/>
      <c r="Q12" s="26"/>
      <c r="R12" s="26"/>
      <c r="S12" s="27"/>
      <c r="T12" s="27"/>
      <c r="U12" s="27"/>
      <c r="V12" s="27"/>
    </row>
    <row r="13" spans="1:22" ht="15" customHeight="1">
      <c r="A13" s="81" t="s">
        <v>39</v>
      </c>
      <c r="B13" s="81"/>
      <c r="C13" s="81"/>
      <c r="D13" s="81"/>
      <c r="E13" s="81"/>
      <c r="F13" s="81"/>
      <c r="G13" s="81"/>
      <c r="H13" s="81"/>
      <c r="I13" s="73">
        <v>0</v>
      </c>
      <c r="J13" s="53"/>
      <c r="K13" s="53"/>
      <c r="L13" s="52"/>
      <c r="M13" s="78"/>
      <c r="N13" s="79"/>
      <c r="O13" s="80"/>
      <c r="P13" s="26"/>
      <c r="Q13" s="26"/>
      <c r="R13" s="26"/>
      <c r="S13" s="27"/>
      <c r="T13" s="27"/>
      <c r="U13" s="27"/>
      <c r="V13" s="27"/>
    </row>
    <row r="14" spans="1:22" ht="15" customHeight="1">
      <c r="A14" s="81" t="s">
        <v>40</v>
      </c>
      <c r="B14" s="81"/>
      <c r="C14" s="81"/>
      <c r="D14" s="81"/>
      <c r="E14" s="81"/>
      <c r="F14" s="81"/>
      <c r="G14" s="81"/>
      <c r="H14" s="81"/>
      <c r="I14" s="73">
        <v>0</v>
      </c>
      <c r="J14" s="53"/>
      <c r="K14" s="53"/>
      <c r="L14" s="52"/>
      <c r="M14" s="74"/>
      <c r="N14" s="75"/>
      <c r="O14" s="76"/>
      <c r="P14" s="26"/>
      <c r="Q14" s="26"/>
      <c r="R14" s="26"/>
      <c r="S14" s="27"/>
      <c r="T14" s="27"/>
      <c r="U14" s="27"/>
      <c r="V14" s="27"/>
    </row>
    <row r="15" spans="1:22" ht="15" customHeight="1">
      <c r="A15" s="70" t="s">
        <v>41</v>
      </c>
      <c r="B15" s="71"/>
      <c r="C15" s="71"/>
      <c r="D15" s="71"/>
      <c r="E15" s="71"/>
      <c r="F15" s="71"/>
      <c r="G15" s="71"/>
      <c r="H15" s="72"/>
      <c r="I15" s="73">
        <v>30000</v>
      </c>
      <c r="J15" s="53"/>
      <c r="K15" s="53"/>
      <c r="L15" s="52"/>
      <c r="M15" s="74"/>
      <c r="N15" s="75"/>
      <c r="O15" s="76"/>
      <c r="P15" s="29"/>
      <c r="Q15" s="29"/>
      <c r="R15" s="29"/>
      <c r="S15" s="29"/>
      <c r="T15" s="29"/>
      <c r="U15" s="29"/>
      <c r="V15" s="27"/>
    </row>
    <row r="16" spans="1:22" ht="15" customHeight="1">
      <c r="A16" s="70" t="s">
        <v>42</v>
      </c>
      <c r="B16" s="71"/>
      <c r="C16" s="71"/>
      <c r="D16" s="71"/>
      <c r="E16" s="71"/>
      <c r="F16" s="71"/>
      <c r="G16" s="71"/>
      <c r="H16" s="72"/>
      <c r="I16" s="73">
        <v>0</v>
      </c>
      <c r="J16" s="53"/>
      <c r="K16" s="53"/>
      <c r="L16" s="52"/>
      <c r="M16" s="74"/>
      <c r="N16" s="75"/>
      <c r="O16" s="76"/>
      <c r="P16" s="26"/>
      <c r="Q16" s="26"/>
      <c r="R16" s="26"/>
      <c r="S16" s="27"/>
      <c r="T16" s="27"/>
      <c r="U16" s="27"/>
      <c r="V16" s="27"/>
    </row>
    <row r="18" spans="1:23" ht="12.75">
      <c r="A18" s="82" t="s">
        <v>0</v>
      </c>
      <c r="B18" s="85" t="s">
        <v>1</v>
      </c>
      <c r="C18" s="86"/>
      <c r="D18" s="86"/>
      <c r="E18" s="87"/>
      <c r="F18" s="88" t="s">
        <v>13</v>
      </c>
      <c r="G18" s="89"/>
      <c r="H18" s="90"/>
      <c r="I18" s="82" t="s">
        <v>15</v>
      </c>
      <c r="J18" s="82" t="s">
        <v>2</v>
      </c>
      <c r="K18" s="88" t="s">
        <v>3</v>
      </c>
      <c r="L18" s="90"/>
      <c r="M18" s="82" t="s">
        <v>26</v>
      </c>
      <c r="N18" s="85" t="s">
        <v>16</v>
      </c>
      <c r="O18" s="86"/>
      <c r="P18" s="86"/>
      <c r="Q18" s="86"/>
      <c r="R18" s="86"/>
      <c r="S18" s="87"/>
      <c r="T18" s="85" t="s">
        <v>4</v>
      </c>
      <c r="U18" s="86"/>
      <c r="V18" s="86"/>
      <c r="W18" s="87"/>
    </row>
    <row r="19" spans="1:23" ht="12.75">
      <c r="A19" s="84"/>
      <c r="B19" s="85" t="s">
        <v>5</v>
      </c>
      <c r="C19" s="87"/>
      <c r="D19" s="85" t="s">
        <v>6</v>
      </c>
      <c r="E19" s="87"/>
      <c r="F19" s="82" t="s">
        <v>14</v>
      </c>
      <c r="G19" s="82" t="s">
        <v>22</v>
      </c>
      <c r="H19" s="82" t="s">
        <v>23</v>
      </c>
      <c r="I19" s="84"/>
      <c r="J19" s="84"/>
      <c r="K19" s="91"/>
      <c r="L19" s="92"/>
      <c r="M19" s="84"/>
      <c r="N19" s="82" t="s">
        <v>7</v>
      </c>
      <c r="O19" s="82" t="s">
        <v>12</v>
      </c>
      <c r="P19" s="88" t="s">
        <v>27</v>
      </c>
      <c r="Q19" s="11"/>
      <c r="R19" s="82" t="s">
        <v>28</v>
      </c>
      <c r="S19" s="97" t="s">
        <v>17</v>
      </c>
      <c r="T19" s="85" t="s">
        <v>5</v>
      </c>
      <c r="U19" s="87"/>
      <c r="V19" s="85" t="s">
        <v>6</v>
      </c>
      <c r="W19" s="87"/>
    </row>
    <row r="20" spans="1:23" ht="42.75" customHeight="1">
      <c r="A20" s="83"/>
      <c r="B20" s="37" t="s">
        <v>7</v>
      </c>
      <c r="C20" s="37" t="s">
        <v>8</v>
      </c>
      <c r="D20" s="37" t="s">
        <v>20</v>
      </c>
      <c r="E20" s="37" t="s">
        <v>21</v>
      </c>
      <c r="F20" s="83"/>
      <c r="G20" s="83"/>
      <c r="H20" s="83"/>
      <c r="I20" s="83"/>
      <c r="J20" s="83"/>
      <c r="K20" s="12" t="s">
        <v>24</v>
      </c>
      <c r="L20" s="12" t="s">
        <v>25</v>
      </c>
      <c r="M20" s="83"/>
      <c r="N20" s="83"/>
      <c r="O20" s="83"/>
      <c r="P20" s="96"/>
      <c r="Q20" s="6"/>
      <c r="R20" s="83"/>
      <c r="S20" s="98"/>
      <c r="T20" s="12" t="s">
        <v>7</v>
      </c>
      <c r="U20" s="12" t="s">
        <v>8</v>
      </c>
      <c r="V20" s="12" t="s">
        <v>19</v>
      </c>
      <c r="W20" s="12" t="s">
        <v>8</v>
      </c>
    </row>
    <row r="21" spans="1:23" ht="12.75">
      <c r="A21" s="41" t="s">
        <v>9</v>
      </c>
      <c r="B21" s="46">
        <f>B23+B36+B43</f>
        <v>230000</v>
      </c>
      <c r="C21" s="46">
        <f>C23+C36+C43</f>
        <v>0</v>
      </c>
      <c r="D21" s="46">
        <f>D23+D36+D43</f>
        <v>0</v>
      </c>
      <c r="E21" s="46">
        <f>E23+E36+E43</f>
        <v>0</v>
      </c>
      <c r="F21" s="46"/>
      <c r="G21" s="46">
        <f>G23+G36+G43</f>
        <v>0</v>
      </c>
      <c r="H21" s="46"/>
      <c r="I21" s="46"/>
      <c r="J21" s="46"/>
      <c r="K21" s="46"/>
      <c r="L21" s="46">
        <f>L23+L36+L43</f>
        <v>229999.99999999994</v>
      </c>
      <c r="M21" s="46">
        <f>M23+M36+M43</f>
        <v>6730.92</v>
      </c>
      <c r="N21" s="46">
        <f>N23+N36+N43</f>
        <v>57500.01</v>
      </c>
      <c r="O21" s="4">
        <f>O23+O36+O43</f>
        <v>0</v>
      </c>
      <c r="P21" s="4">
        <f>P23+P36+P43</f>
        <v>6730.92</v>
      </c>
      <c r="Q21" s="5"/>
      <c r="R21" s="5">
        <f>R23+R36+R43</f>
        <v>0</v>
      </c>
      <c r="S21" s="5">
        <f>S23+S36+S43</f>
        <v>0</v>
      </c>
      <c r="T21" s="46">
        <f>T23+T36+T43</f>
        <v>172499.99</v>
      </c>
      <c r="U21" s="46">
        <f>C21+M21-P21-R21</f>
        <v>0</v>
      </c>
      <c r="V21" s="46">
        <f>V23+V36+V43</f>
        <v>0</v>
      </c>
      <c r="W21" s="46">
        <f>W23+W36+W43</f>
        <v>0</v>
      </c>
    </row>
    <row r="22" spans="1:23" ht="12" customHeight="1">
      <c r="A22" s="13" t="s">
        <v>18</v>
      </c>
      <c r="B22" s="45"/>
      <c r="C22" s="3"/>
      <c r="D22" s="3"/>
      <c r="E22" s="3"/>
      <c r="F22" s="3"/>
      <c r="G22" s="3"/>
      <c r="H22" s="3"/>
      <c r="I22" s="3"/>
      <c r="J22" s="3"/>
      <c r="K22" s="3"/>
      <c r="L22" s="3"/>
      <c r="M22" s="46"/>
      <c r="N22" s="45"/>
      <c r="O22" s="36"/>
      <c r="P22" s="4"/>
      <c r="Q22" s="7"/>
      <c r="R22" s="7"/>
      <c r="S22" s="14"/>
      <c r="T22" s="46"/>
      <c r="U22" s="46"/>
      <c r="V22" s="45"/>
      <c r="W22" s="45"/>
    </row>
    <row r="23" spans="1:23" ht="27" customHeight="1">
      <c r="A23" s="18" t="s">
        <v>29</v>
      </c>
      <c r="B23" s="46">
        <f>B24</f>
        <v>230000</v>
      </c>
      <c r="C23" s="46">
        <f>C24</f>
        <v>0</v>
      </c>
      <c r="D23" s="46">
        <f>D24</f>
        <v>0</v>
      </c>
      <c r="E23" s="46">
        <f>E24</f>
        <v>0</v>
      </c>
      <c r="F23" s="19"/>
      <c r="G23" s="46">
        <f>G24</f>
        <v>0</v>
      </c>
      <c r="H23" s="19"/>
      <c r="I23" s="19"/>
      <c r="J23" s="19"/>
      <c r="K23" s="19"/>
      <c r="L23" s="46">
        <f>SUM(L24:L35)</f>
        <v>229999.99999999994</v>
      </c>
      <c r="M23" s="46">
        <f>M24</f>
        <v>6730.92</v>
      </c>
      <c r="N23" s="46">
        <f>N24</f>
        <v>57500.01</v>
      </c>
      <c r="O23" s="4">
        <f>O24</f>
        <v>0</v>
      </c>
      <c r="P23" s="4">
        <f>M23</f>
        <v>6730.92</v>
      </c>
      <c r="Q23" s="7"/>
      <c r="R23" s="7">
        <f>R24</f>
        <v>0</v>
      </c>
      <c r="S23" s="44">
        <f>S24</f>
        <v>0</v>
      </c>
      <c r="T23" s="46">
        <f>B23+G23-N23</f>
        <v>172499.99</v>
      </c>
      <c r="U23" s="46">
        <f>C23+M23-P23-R23</f>
        <v>0</v>
      </c>
      <c r="V23" s="46">
        <f>V24</f>
        <v>0</v>
      </c>
      <c r="W23" s="46">
        <f>W24</f>
        <v>0</v>
      </c>
    </row>
    <row r="24" spans="1:23" ht="45.75" customHeight="1">
      <c r="A24" s="8" t="s">
        <v>48</v>
      </c>
      <c r="B24" s="45">
        <v>230000</v>
      </c>
      <c r="C24" s="3"/>
      <c r="D24" s="3"/>
      <c r="E24" s="3"/>
      <c r="F24" s="2"/>
      <c r="G24" s="45"/>
      <c r="H24" s="45" t="s">
        <v>50</v>
      </c>
      <c r="I24" s="15" t="s">
        <v>49</v>
      </c>
      <c r="J24" s="2">
        <v>41636</v>
      </c>
      <c r="K24" s="2">
        <v>41664</v>
      </c>
      <c r="L24" s="45">
        <v>19166.67</v>
      </c>
      <c r="M24" s="45">
        <v>6730.92</v>
      </c>
      <c r="N24" s="45">
        <v>57500.01</v>
      </c>
      <c r="O24" s="36"/>
      <c r="P24" s="42">
        <f>M24</f>
        <v>6730.92</v>
      </c>
      <c r="Q24" s="7"/>
      <c r="R24" s="7"/>
      <c r="S24" s="14"/>
      <c r="T24" s="45">
        <f>B24+G24-N24</f>
        <v>172499.99</v>
      </c>
      <c r="U24" s="45">
        <f>M24-P24-R24</f>
        <v>0</v>
      </c>
      <c r="V24" s="45"/>
      <c r="W24" s="45"/>
    </row>
    <row r="25" spans="1:23" ht="16.5" customHeight="1">
      <c r="A25" s="8"/>
      <c r="B25" s="45"/>
      <c r="C25" s="3"/>
      <c r="D25" s="3"/>
      <c r="E25" s="3"/>
      <c r="F25" s="2"/>
      <c r="G25" s="45"/>
      <c r="H25" s="45"/>
      <c r="I25" s="15"/>
      <c r="J25" s="2"/>
      <c r="K25" s="2">
        <v>41698</v>
      </c>
      <c r="L25" s="45">
        <v>19166.67</v>
      </c>
      <c r="M25" s="45"/>
      <c r="N25" s="45"/>
      <c r="O25" s="36"/>
      <c r="P25" s="42"/>
      <c r="Q25" s="7"/>
      <c r="R25" s="7"/>
      <c r="S25" s="14"/>
      <c r="T25" s="45"/>
      <c r="U25" s="45"/>
      <c r="V25" s="45"/>
      <c r="W25" s="45"/>
    </row>
    <row r="26" spans="1:23" ht="16.5" customHeight="1">
      <c r="A26" s="8"/>
      <c r="B26" s="45"/>
      <c r="C26" s="3"/>
      <c r="D26" s="3"/>
      <c r="E26" s="3"/>
      <c r="F26" s="2"/>
      <c r="G26" s="45"/>
      <c r="H26" s="45"/>
      <c r="I26" s="15"/>
      <c r="J26" s="2"/>
      <c r="K26" s="2">
        <v>41729</v>
      </c>
      <c r="L26" s="45">
        <v>19166.67</v>
      </c>
      <c r="M26" s="45"/>
      <c r="N26" s="45"/>
      <c r="O26" s="36"/>
      <c r="P26" s="42"/>
      <c r="Q26" s="7"/>
      <c r="R26" s="7"/>
      <c r="S26" s="14"/>
      <c r="T26" s="45"/>
      <c r="U26" s="45"/>
      <c r="V26" s="45"/>
      <c r="W26" s="45"/>
    </row>
    <row r="27" spans="1:23" ht="16.5" customHeight="1">
      <c r="A27" s="8"/>
      <c r="B27" s="45"/>
      <c r="C27" s="3"/>
      <c r="D27" s="3"/>
      <c r="E27" s="3"/>
      <c r="F27" s="2"/>
      <c r="G27" s="45"/>
      <c r="H27" s="45"/>
      <c r="I27" s="15"/>
      <c r="J27" s="2"/>
      <c r="K27" s="2">
        <v>41759</v>
      </c>
      <c r="L27" s="45">
        <v>19166.67</v>
      </c>
      <c r="M27" s="45"/>
      <c r="N27" s="45"/>
      <c r="O27" s="36"/>
      <c r="P27" s="42"/>
      <c r="Q27" s="7"/>
      <c r="R27" s="7"/>
      <c r="S27" s="14"/>
      <c r="T27" s="45"/>
      <c r="U27" s="45"/>
      <c r="V27" s="45"/>
      <c r="W27" s="45"/>
    </row>
    <row r="28" spans="1:23" ht="16.5" customHeight="1">
      <c r="A28" s="8"/>
      <c r="B28" s="45"/>
      <c r="C28" s="3"/>
      <c r="D28" s="3"/>
      <c r="E28" s="3"/>
      <c r="F28" s="2"/>
      <c r="G28" s="45"/>
      <c r="H28" s="45"/>
      <c r="I28" s="15"/>
      <c r="J28" s="2"/>
      <c r="K28" s="2">
        <v>41790</v>
      </c>
      <c r="L28" s="45">
        <v>19166.67</v>
      </c>
      <c r="M28" s="45"/>
      <c r="N28" s="45"/>
      <c r="O28" s="36"/>
      <c r="P28" s="42"/>
      <c r="Q28" s="7"/>
      <c r="R28" s="7"/>
      <c r="S28" s="14"/>
      <c r="T28" s="45"/>
      <c r="U28" s="45"/>
      <c r="V28" s="45"/>
      <c r="W28" s="45"/>
    </row>
    <row r="29" spans="1:23" ht="16.5" customHeight="1">
      <c r="A29" s="8"/>
      <c r="B29" s="45"/>
      <c r="C29" s="3"/>
      <c r="D29" s="3"/>
      <c r="E29" s="3"/>
      <c r="F29" s="2"/>
      <c r="G29" s="45"/>
      <c r="H29" s="45"/>
      <c r="I29" s="15"/>
      <c r="J29" s="2"/>
      <c r="K29" s="2">
        <v>41820</v>
      </c>
      <c r="L29" s="45">
        <v>19166.67</v>
      </c>
      <c r="M29" s="45"/>
      <c r="N29" s="45"/>
      <c r="O29" s="36"/>
      <c r="P29" s="42"/>
      <c r="Q29" s="7"/>
      <c r="R29" s="7"/>
      <c r="S29" s="14"/>
      <c r="T29" s="45"/>
      <c r="U29" s="45"/>
      <c r="V29" s="45"/>
      <c r="W29" s="45"/>
    </row>
    <row r="30" spans="1:23" ht="16.5" customHeight="1">
      <c r="A30" s="8"/>
      <c r="B30" s="45"/>
      <c r="C30" s="3"/>
      <c r="D30" s="3"/>
      <c r="E30" s="3"/>
      <c r="F30" s="2"/>
      <c r="G30" s="45"/>
      <c r="H30" s="45"/>
      <c r="I30" s="15"/>
      <c r="J30" s="2"/>
      <c r="K30" s="2">
        <v>41851</v>
      </c>
      <c r="L30" s="45">
        <v>19166.67</v>
      </c>
      <c r="M30" s="45"/>
      <c r="N30" s="45"/>
      <c r="O30" s="36"/>
      <c r="P30" s="42"/>
      <c r="Q30" s="7"/>
      <c r="R30" s="7"/>
      <c r="S30" s="14"/>
      <c r="T30" s="45"/>
      <c r="U30" s="45"/>
      <c r="V30" s="45"/>
      <c r="W30" s="45"/>
    </row>
    <row r="31" spans="1:23" ht="16.5" customHeight="1">
      <c r="A31" s="51"/>
      <c r="B31" s="45"/>
      <c r="C31" s="3"/>
      <c r="D31" s="3"/>
      <c r="E31" s="3"/>
      <c r="F31" s="2"/>
      <c r="G31" s="45"/>
      <c r="H31" s="45"/>
      <c r="I31" s="15"/>
      <c r="J31" s="2"/>
      <c r="K31" s="2">
        <v>41882</v>
      </c>
      <c r="L31" s="45">
        <v>19166.67</v>
      </c>
      <c r="M31" s="45"/>
      <c r="N31" s="45"/>
      <c r="O31" s="36"/>
      <c r="P31" s="42"/>
      <c r="Q31" s="7"/>
      <c r="R31" s="7"/>
      <c r="S31" s="14"/>
      <c r="T31" s="45"/>
      <c r="U31" s="45"/>
      <c r="V31" s="45"/>
      <c r="W31" s="45"/>
    </row>
    <row r="32" spans="1:23" ht="16.5" customHeight="1">
      <c r="A32" s="51"/>
      <c r="B32" s="45"/>
      <c r="C32" s="3"/>
      <c r="D32" s="3"/>
      <c r="E32" s="3"/>
      <c r="F32" s="2"/>
      <c r="G32" s="45"/>
      <c r="H32" s="45"/>
      <c r="I32" s="15"/>
      <c r="J32" s="2"/>
      <c r="K32" s="2">
        <v>41912</v>
      </c>
      <c r="L32" s="45">
        <v>19166.67</v>
      </c>
      <c r="M32" s="45"/>
      <c r="N32" s="45"/>
      <c r="O32" s="36"/>
      <c r="P32" s="42"/>
      <c r="Q32" s="7"/>
      <c r="R32" s="7"/>
      <c r="S32" s="14"/>
      <c r="T32" s="45"/>
      <c r="U32" s="45"/>
      <c r="V32" s="45"/>
      <c r="W32" s="45"/>
    </row>
    <row r="33" spans="1:23" ht="16.5" customHeight="1">
      <c r="A33" s="51"/>
      <c r="B33" s="45"/>
      <c r="C33" s="3"/>
      <c r="D33" s="3"/>
      <c r="E33" s="3"/>
      <c r="F33" s="2"/>
      <c r="G33" s="45"/>
      <c r="H33" s="45"/>
      <c r="I33" s="15"/>
      <c r="J33" s="2"/>
      <c r="K33" s="2">
        <v>41943</v>
      </c>
      <c r="L33" s="45">
        <v>19166.67</v>
      </c>
      <c r="M33" s="45"/>
      <c r="N33" s="45"/>
      <c r="O33" s="36"/>
      <c r="P33" s="42"/>
      <c r="Q33" s="7"/>
      <c r="R33" s="7"/>
      <c r="S33" s="14"/>
      <c r="T33" s="45"/>
      <c r="U33" s="45"/>
      <c r="V33" s="45"/>
      <c r="W33" s="45"/>
    </row>
    <row r="34" spans="1:23" ht="16.5" customHeight="1">
      <c r="A34" s="51"/>
      <c r="B34" s="45"/>
      <c r="C34" s="3"/>
      <c r="D34" s="3"/>
      <c r="E34" s="3"/>
      <c r="F34" s="2"/>
      <c r="G34" s="45"/>
      <c r="H34" s="45"/>
      <c r="I34" s="15"/>
      <c r="J34" s="2"/>
      <c r="K34" s="2">
        <v>41973</v>
      </c>
      <c r="L34" s="45">
        <v>19166.67</v>
      </c>
      <c r="M34" s="45"/>
      <c r="N34" s="45"/>
      <c r="O34" s="36"/>
      <c r="P34" s="42"/>
      <c r="Q34" s="7"/>
      <c r="R34" s="7"/>
      <c r="S34" s="14"/>
      <c r="T34" s="45"/>
      <c r="U34" s="45"/>
      <c r="V34" s="45"/>
      <c r="W34" s="45"/>
    </row>
    <row r="35" spans="1:23" ht="16.5" customHeight="1">
      <c r="A35" s="51"/>
      <c r="B35" s="45"/>
      <c r="C35" s="3"/>
      <c r="D35" s="3"/>
      <c r="E35" s="3"/>
      <c r="F35" s="2"/>
      <c r="G35" s="45"/>
      <c r="H35" s="45"/>
      <c r="I35" s="15"/>
      <c r="J35" s="2"/>
      <c r="K35" s="2">
        <v>42004</v>
      </c>
      <c r="L35" s="45">
        <v>19166.63</v>
      </c>
      <c r="M35" s="45"/>
      <c r="N35" s="45"/>
      <c r="O35" s="36"/>
      <c r="P35" s="42"/>
      <c r="Q35" s="7"/>
      <c r="R35" s="7"/>
      <c r="S35" s="14"/>
      <c r="T35" s="45"/>
      <c r="U35" s="45"/>
      <c r="V35" s="45"/>
      <c r="W35" s="45"/>
    </row>
    <row r="36" spans="1:23" ht="18" customHeight="1">
      <c r="A36" s="31" t="s">
        <v>30</v>
      </c>
      <c r="B36" s="46">
        <f>B42+B37</f>
        <v>0</v>
      </c>
      <c r="C36" s="46">
        <f>C42+C37</f>
        <v>0</v>
      </c>
      <c r="D36" s="46">
        <f>D42+D37</f>
        <v>0</v>
      </c>
      <c r="E36" s="46">
        <f>E42+E37</f>
        <v>0</v>
      </c>
      <c r="F36" s="46"/>
      <c r="G36" s="46">
        <f>G42+G37</f>
        <v>0</v>
      </c>
      <c r="H36" s="46"/>
      <c r="I36" s="46"/>
      <c r="J36" s="46"/>
      <c r="K36" s="46"/>
      <c r="L36" s="46">
        <f>SUM(L37:L42)</f>
        <v>0</v>
      </c>
      <c r="M36" s="46">
        <f>M42+M37</f>
        <v>0</v>
      </c>
      <c r="N36" s="46">
        <f>N42+N37</f>
        <v>0</v>
      </c>
      <c r="O36" s="4">
        <f>O42+O37</f>
        <v>0</v>
      </c>
      <c r="P36" s="4">
        <f>M36</f>
        <v>0</v>
      </c>
      <c r="Q36" s="7"/>
      <c r="R36" s="7">
        <f>R42+R37</f>
        <v>0</v>
      </c>
      <c r="S36" s="44">
        <f>S42+S37</f>
        <v>0</v>
      </c>
      <c r="T36" s="46">
        <f>B36+G36-N36</f>
        <v>0</v>
      </c>
      <c r="U36" s="46">
        <f>C36+M36-P36-R36</f>
        <v>0</v>
      </c>
      <c r="V36" s="46">
        <f>V42</f>
        <v>0</v>
      </c>
      <c r="W36" s="46">
        <f>W42</f>
        <v>0</v>
      </c>
    </row>
    <row r="37" spans="1:23" ht="14.25" customHeight="1">
      <c r="A37" s="33"/>
      <c r="B37" s="93"/>
      <c r="C37" s="95"/>
      <c r="D37" s="95"/>
      <c r="E37" s="95"/>
      <c r="F37" s="95"/>
      <c r="G37" s="95"/>
      <c r="H37" s="101"/>
      <c r="I37" s="103"/>
      <c r="J37" s="105"/>
      <c r="K37" s="99"/>
      <c r="L37" s="95"/>
      <c r="M37" s="95">
        <f>P37</f>
        <v>0</v>
      </c>
      <c r="N37" s="95"/>
      <c r="O37" s="95"/>
      <c r="P37" s="109"/>
      <c r="Q37" s="93"/>
      <c r="R37" s="95"/>
      <c r="S37" s="107"/>
      <c r="T37" s="95">
        <f>B37+G37-N37</f>
        <v>0</v>
      </c>
      <c r="U37" s="95">
        <f>M37-P37</f>
        <v>0</v>
      </c>
      <c r="V37" s="95"/>
      <c r="W37" s="95"/>
    </row>
    <row r="38" spans="1:23" ht="9" customHeight="1">
      <c r="A38" s="32"/>
      <c r="B38" s="94"/>
      <c r="C38" s="94"/>
      <c r="D38" s="94"/>
      <c r="E38" s="94"/>
      <c r="F38" s="94"/>
      <c r="G38" s="94"/>
      <c r="H38" s="102"/>
      <c r="I38" s="104"/>
      <c r="J38" s="106"/>
      <c r="K38" s="100"/>
      <c r="L38" s="94"/>
      <c r="M38" s="94"/>
      <c r="N38" s="94"/>
      <c r="O38" s="94"/>
      <c r="P38" s="110"/>
      <c r="Q38" s="111"/>
      <c r="R38" s="94"/>
      <c r="S38" s="108"/>
      <c r="T38" s="94"/>
      <c r="U38" s="94"/>
      <c r="V38" s="94"/>
      <c r="W38" s="94"/>
    </row>
    <row r="39" spans="1:23" ht="19.5" customHeight="1">
      <c r="A39" s="8"/>
      <c r="B39" s="45"/>
      <c r="C39" s="45"/>
      <c r="D39" s="45"/>
      <c r="E39" s="45"/>
      <c r="F39" s="45"/>
      <c r="G39" s="45"/>
      <c r="H39" s="45"/>
      <c r="I39" s="15"/>
      <c r="J39" s="2"/>
      <c r="K39" s="10"/>
      <c r="L39" s="45"/>
      <c r="M39" s="45"/>
      <c r="N39" s="45"/>
      <c r="O39" s="42"/>
      <c r="P39" s="42"/>
      <c r="Q39" s="48"/>
      <c r="R39" s="48"/>
      <c r="S39" s="39"/>
      <c r="T39" s="45"/>
      <c r="U39" s="45"/>
      <c r="V39" s="45"/>
      <c r="W39" s="45"/>
    </row>
    <row r="40" spans="1:23" ht="19.5" customHeight="1">
      <c r="A40" s="8"/>
      <c r="B40" s="45"/>
      <c r="C40" s="45"/>
      <c r="D40" s="45"/>
      <c r="E40" s="45"/>
      <c r="F40" s="45"/>
      <c r="G40" s="45"/>
      <c r="H40" s="45"/>
      <c r="I40" s="15"/>
      <c r="J40" s="2"/>
      <c r="K40" s="10"/>
      <c r="L40" s="45"/>
      <c r="M40" s="45"/>
      <c r="N40" s="45"/>
      <c r="O40" s="42"/>
      <c r="P40" s="42"/>
      <c r="Q40" s="48"/>
      <c r="R40" s="48"/>
      <c r="S40" s="39"/>
      <c r="T40" s="45"/>
      <c r="U40" s="45"/>
      <c r="V40" s="45"/>
      <c r="W40" s="45"/>
    </row>
    <row r="41" spans="1:23" ht="19.5" customHeight="1">
      <c r="A41" s="8"/>
      <c r="B41" s="45"/>
      <c r="C41" s="45"/>
      <c r="D41" s="45"/>
      <c r="E41" s="45"/>
      <c r="F41" s="45"/>
      <c r="G41" s="45"/>
      <c r="H41" s="45"/>
      <c r="I41" s="15"/>
      <c r="J41" s="2"/>
      <c r="K41" s="10"/>
      <c r="L41" s="45"/>
      <c r="M41" s="45"/>
      <c r="N41" s="45"/>
      <c r="O41" s="42"/>
      <c r="P41" s="42"/>
      <c r="Q41" s="48"/>
      <c r="R41" s="48"/>
      <c r="S41" s="39"/>
      <c r="T41" s="45"/>
      <c r="U41" s="45"/>
      <c r="V41" s="45"/>
      <c r="W41" s="45"/>
    </row>
    <row r="42" spans="1:23" ht="22.5" customHeight="1">
      <c r="A42" s="8"/>
      <c r="B42" s="45"/>
      <c r="C42" s="45"/>
      <c r="D42" s="45"/>
      <c r="E42" s="45"/>
      <c r="F42" s="2"/>
      <c r="G42" s="45"/>
      <c r="H42" s="30"/>
      <c r="I42" s="15"/>
      <c r="J42" s="2"/>
      <c r="K42" s="16"/>
      <c r="L42" s="17"/>
      <c r="M42" s="45">
        <f>P42</f>
        <v>0</v>
      </c>
      <c r="N42" s="45"/>
      <c r="O42" s="42"/>
      <c r="P42" s="42"/>
      <c r="Q42" s="48"/>
      <c r="R42" s="48"/>
      <c r="S42" s="39"/>
      <c r="T42" s="45">
        <f>B42+G42-N42</f>
        <v>0</v>
      </c>
      <c r="U42" s="45">
        <f>M42-P42</f>
        <v>0</v>
      </c>
      <c r="V42" s="45"/>
      <c r="W42" s="45"/>
    </row>
    <row r="43" spans="1:23" ht="19.5" customHeight="1">
      <c r="A43" s="20" t="s">
        <v>31</v>
      </c>
      <c r="B43" s="46">
        <f>B44+B45</f>
        <v>0</v>
      </c>
      <c r="C43" s="46">
        <f>C44+C45</f>
        <v>0</v>
      </c>
      <c r="D43" s="46">
        <f>D44+D45</f>
        <v>0</v>
      </c>
      <c r="E43" s="46">
        <f>E44+E45</f>
        <v>0</v>
      </c>
      <c r="F43" s="19"/>
      <c r="G43" s="46">
        <f>SUM(G44:G45)</f>
        <v>0</v>
      </c>
      <c r="H43" s="19"/>
      <c r="I43" s="19"/>
      <c r="J43" s="21"/>
      <c r="K43" s="21"/>
      <c r="L43" s="46">
        <f>SUM(L44:L45)</f>
        <v>0</v>
      </c>
      <c r="M43" s="22">
        <f>SUM(M44:M45)</f>
        <v>0</v>
      </c>
      <c r="N43" s="46">
        <f>SUM(N44:N45)</f>
        <v>0</v>
      </c>
      <c r="O43" s="46">
        <f>SUM(O44:O45)</f>
        <v>0</v>
      </c>
      <c r="P43" s="4">
        <f>SUM(P44:P45)</f>
        <v>0</v>
      </c>
      <c r="Q43" s="5"/>
      <c r="R43" s="5">
        <f aca="true" t="shared" si="0" ref="R43:W43">SUM(R44:R45)</f>
        <v>0</v>
      </c>
      <c r="S43" s="46">
        <f t="shared" si="0"/>
        <v>0</v>
      </c>
      <c r="T43" s="46">
        <f t="shared" si="0"/>
        <v>0</v>
      </c>
      <c r="U43" s="46">
        <f t="shared" si="0"/>
        <v>0</v>
      </c>
      <c r="V43" s="46">
        <f t="shared" si="0"/>
        <v>0</v>
      </c>
      <c r="W43" s="46">
        <f t="shared" si="0"/>
        <v>0</v>
      </c>
    </row>
    <row r="44" spans="1:23" ht="25.5" customHeight="1">
      <c r="A44" s="1"/>
      <c r="B44" s="45"/>
      <c r="C44" s="45"/>
      <c r="D44" s="45"/>
      <c r="E44" s="45"/>
      <c r="F44" s="3"/>
      <c r="G44" s="45"/>
      <c r="H44" s="3"/>
      <c r="I44" s="15"/>
      <c r="J44" s="2"/>
      <c r="K44" s="2"/>
      <c r="L44" s="45"/>
      <c r="M44" s="9">
        <f>P44+R44</f>
        <v>0</v>
      </c>
      <c r="N44" s="45"/>
      <c r="O44" s="42"/>
      <c r="P44" s="47"/>
      <c r="Q44" s="43"/>
      <c r="R44" s="43"/>
      <c r="S44" s="40"/>
      <c r="T44" s="45"/>
      <c r="U44" s="45">
        <f>C44+M44-P44</f>
        <v>0</v>
      </c>
      <c r="V44" s="45"/>
      <c r="W44" s="45"/>
    </row>
    <row r="45" spans="1:23" ht="27" customHeight="1">
      <c r="A45" s="20" t="s">
        <v>32</v>
      </c>
      <c r="B45" s="46">
        <f>B46</f>
        <v>0</v>
      </c>
      <c r="C45" s="46">
        <f>C46</f>
        <v>0</v>
      </c>
      <c r="D45" s="46">
        <f>D46</f>
        <v>0</v>
      </c>
      <c r="E45" s="46">
        <f>E46</f>
        <v>0</v>
      </c>
      <c r="F45" s="19"/>
      <c r="G45" s="46">
        <f>G46</f>
        <v>0</v>
      </c>
      <c r="H45" s="19"/>
      <c r="I45" s="19"/>
      <c r="J45" s="21"/>
      <c r="K45" s="21"/>
      <c r="L45" s="46">
        <f>L46</f>
        <v>0</v>
      </c>
      <c r="M45" s="22">
        <f>M46</f>
        <v>0</v>
      </c>
      <c r="N45" s="46">
        <f>N46</f>
        <v>0</v>
      </c>
      <c r="O45" s="4">
        <f>O46</f>
        <v>0</v>
      </c>
      <c r="P45" s="23">
        <f>P46</f>
        <v>0</v>
      </c>
      <c r="Q45" s="5"/>
      <c r="R45" s="46">
        <f aca="true" t="shared" si="1" ref="R45:W45">R46</f>
        <v>0</v>
      </c>
      <c r="S45" s="38">
        <f t="shared" si="1"/>
        <v>0</v>
      </c>
      <c r="T45" s="46">
        <f t="shared" si="1"/>
        <v>0</v>
      </c>
      <c r="U45" s="46">
        <f t="shared" si="1"/>
        <v>0</v>
      </c>
      <c r="V45" s="46">
        <f t="shared" si="1"/>
        <v>0</v>
      </c>
      <c r="W45" s="46">
        <f t="shared" si="1"/>
        <v>0</v>
      </c>
    </row>
    <row r="46" spans="1:23" ht="12.75">
      <c r="A46" s="20"/>
      <c r="B46" s="45"/>
      <c r="C46" s="45"/>
      <c r="D46" s="45"/>
      <c r="E46" s="45"/>
      <c r="F46" s="3"/>
      <c r="G46" s="45"/>
      <c r="H46" s="3"/>
      <c r="I46" s="3"/>
      <c r="J46" s="2"/>
      <c r="K46" s="2"/>
      <c r="L46" s="45"/>
      <c r="M46" s="9"/>
      <c r="N46" s="45"/>
      <c r="O46" s="42"/>
      <c r="P46" s="42"/>
      <c r="Q46" s="43"/>
      <c r="R46" s="45"/>
      <c r="S46" s="40"/>
      <c r="T46" s="45"/>
      <c r="U46" s="45"/>
      <c r="V46" s="45"/>
      <c r="W46" s="45"/>
    </row>
    <row r="50" spans="1:16" ht="18" customHeight="1">
      <c r="A50" s="34" t="s">
        <v>44</v>
      </c>
      <c r="B50" s="34"/>
      <c r="C50" s="34"/>
      <c r="D50" s="34"/>
      <c r="E50" s="34"/>
      <c r="F50" s="34"/>
      <c r="G50" s="34"/>
      <c r="H50" s="34"/>
      <c r="I50" s="34" t="s">
        <v>46</v>
      </c>
      <c r="J50" s="34"/>
      <c r="K50" s="34"/>
      <c r="L50" s="34"/>
      <c r="M50" s="34"/>
      <c r="N50" s="34"/>
      <c r="O50" s="35"/>
      <c r="P50" s="34"/>
    </row>
    <row r="51" spans="1:16" ht="1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</row>
    <row r="52" spans="1:16" ht="18" customHeight="1">
      <c r="A52" s="34" t="s">
        <v>45</v>
      </c>
      <c r="B52" s="34"/>
      <c r="C52" s="34"/>
      <c r="D52" s="34"/>
      <c r="E52" s="34"/>
      <c r="F52" s="34"/>
      <c r="G52" s="34"/>
      <c r="H52" s="34"/>
      <c r="I52" s="34" t="s">
        <v>47</v>
      </c>
      <c r="J52" s="34"/>
      <c r="K52" s="34"/>
      <c r="L52" s="34"/>
      <c r="M52" s="34"/>
      <c r="N52" s="34"/>
      <c r="O52" s="35"/>
      <c r="P52" s="34"/>
    </row>
    <row r="55" spans="1:23" ht="12.75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</row>
    <row r="56" spans="1:23" ht="58.5" customHeight="1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</row>
    <row r="57" spans="1:23" ht="12.7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</row>
  </sheetData>
  <sheetProtection/>
  <mergeCells count="74">
    <mergeCell ref="O37:O38"/>
    <mergeCell ref="P37:P38"/>
    <mergeCell ref="Q37:Q38"/>
    <mergeCell ref="T37:T38"/>
    <mergeCell ref="U37:U38"/>
    <mergeCell ref="V37:V38"/>
    <mergeCell ref="W37:W38"/>
    <mergeCell ref="R37:R38"/>
    <mergeCell ref="S37:S38"/>
    <mergeCell ref="G37:G38"/>
    <mergeCell ref="H37:H38"/>
    <mergeCell ref="I37:I38"/>
    <mergeCell ref="J37:J38"/>
    <mergeCell ref="L37:L38"/>
    <mergeCell ref="M37:M38"/>
    <mergeCell ref="K37:K38"/>
    <mergeCell ref="N37:N38"/>
    <mergeCell ref="P19:P20"/>
    <mergeCell ref="R19:R20"/>
    <mergeCell ref="S19:S20"/>
    <mergeCell ref="T19:U19"/>
    <mergeCell ref="V19:W19"/>
    <mergeCell ref="B37:B38"/>
    <mergeCell ref="C37:C38"/>
    <mergeCell ref="D37:D38"/>
    <mergeCell ref="E37:E38"/>
    <mergeCell ref="F37:F38"/>
    <mergeCell ref="M18:M20"/>
    <mergeCell ref="N18:S18"/>
    <mergeCell ref="T18:W18"/>
    <mergeCell ref="B19:C19"/>
    <mergeCell ref="K18:L19"/>
    <mergeCell ref="D19:E19"/>
    <mergeCell ref="F19:F20"/>
    <mergeCell ref="G19:G20"/>
    <mergeCell ref="H19:H20"/>
    <mergeCell ref="A16:H16"/>
    <mergeCell ref="I16:L16"/>
    <mergeCell ref="M16:O16"/>
    <mergeCell ref="N19:N20"/>
    <mergeCell ref="O19:O20"/>
    <mergeCell ref="A18:A20"/>
    <mergeCell ref="B18:E18"/>
    <mergeCell ref="F18:H18"/>
    <mergeCell ref="I18:I20"/>
    <mergeCell ref="J18:J20"/>
    <mergeCell ref="A14:H14"/>
    <mergeCell ref="I14:L14"/>
    <mergeCell ref="M14:O14"/>
    <mergeCell ref="A15:H15"/>
    <mergeCell ref="I15:L15"/>
    <mergeCell ref="M15:O15"/>
    <mergeCell ref="A12:H12"/>
    <mergeCell ref="I12:L12"/>
    <mergeCell ref="M12:O12"/>
    <mergeCell ref="A13:H13"/>
    <mergeCell ref="I13:L13"/>
    <mergeCell ref="M13:O13"/>
    <mergeCell ref="A11:H11"/>
    <mergeCell ref="I11:L11"/>
    <mergeCell ref="M11:O11"/>
    <mergeCell ref="A10:H10"/>
    <mergeCell ref="I10:L10"/>
    <mergeCell ref="M10:O10"/>
    <mergeCell ref="A5:V5"/>
    <mergeCell ref="A6:V6"/>
    <mergeCell ref="A8:H9"/>
    <mergeCell ref="N1:V1"/>
    <mergeCell ref="O2:V2"/>
    <mergeCell ref="A3:V3"/>
    <mergeCell ref="F4:P4"/>
    <mergeCell ref="I8:O8"/>
    <mergeCell ref="I9:L9"/>
    <mergeCell ref="M9:O9"/>
  </mergeCells>
  <printOptions/>
  <pageMargins left="0.17" right="0.17" top="0.48" bottom="0.45" header="0.31496062992125984" footer="0.31496062992125984"/>
  <pageSetup fitToHeight="18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User</cp:lastModifiedBy>
  <cp:lastPrinted>2014-02-28T04:51:22Z</cp:lastPrinted>
  <dcterms:created xsi:type="dcterms:W3CDTF">2006-04-11T11:37:03Z</dcterms:created>
  <dcterms:modified xsi:type="dcterms:W3CDTF">2014-03-31T05:21:16Z</dcterms:modified>
  <cp:category/>
  <cp:version/>
  <cp:contentType/>
  <cp:contentStatus/>
</cp:coreProperties>
</file>